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Finance\Reports\Web Site Report\FY19\Web Report\"/>
    </mc:Choice>
  </mc:AlternateContent>
  <xr:revisionPtr revIDLastSave="0" documentId="8_{F898CD98-8A6F-4148-9924-9E0BEE593976}" xr6:coauthVersionLast="31" xr6:coauthVersionMax="31" xr10:uidLastSave="{00000000-0000-0000-0000-000000000000}"/>
  <bookViews>
    <workbookView xWindow="0" yWindow="0" windowWidth="28800" windowHeight="11325" xr2:uid="{F016A367-8E65-42FA-8C15-FE7ED4C6CE0B}"/>
  </bookViews>
  <sheets>
    <sheet name="Aeronautical Stats" sheetId="1" r:id="rId1"/>
  </sheets>
  <externalReferences>
    <externalReference r:id="rId2"/>
    <externalReference r:id="rId3"/>
  </externalReferences>
  <definedNames>
    <definedName name="Int.Stats">'[2]International Stats'!$A$5:$CZ$154</definedName>
    <definedName name="_xlnm.Print_Area" localSheetId="0">'Aeronautical Stats'!$A$1:$AB$372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65" i="1" l="1"/>
  <c r="X365" i="1"/>
  <c r="P365" i="1"/>
  <c r="R365" i="1" s="1"/>
  <c r="J365" i="1"/>
  <c r="X364" i="1"/>
  <c r="Z364" i="1" s="1"/>
  <c r="P364" i="1"/>
  <c r="R364" i="1" s="1"/>
  <c r="J364" i="1"/>
  <c r="X363" i="1"/>
  <c r="Z363" i="1" s="1"/>
  <c r="J363" i="1"/>
  <c r="J362" i="1"/>
  <c r="Z361" i="1"/>
  <c r="X361" i="1"/>
  <c r="P361" i="1"/>
  <c r="R361" i="1" s="1"/>
  <c r="J361" i="1"/>
  <c r="G361" i="1"/>
  <c r="X360" i="1"/>
  <c r="Z360" i="1" s="1"/>
  <c r="J360" i="1"/>
  <c r="J359" i="1"/>
  <c r="R358" i="1"/>
  <c r="P358" i="1"/>
  <c r="G358" i="1"/>
  <c r="J358" i="1"/>
  <c r="Z357" i="1"/>
  <c r="X357" i="1"/>
  <c r="P357" i="1"/>
  <c r="R357" i="1" s="1"/>
  <c r="J357" i="1"/>
  <c r="X356" i="1"/>
  <c r="Z356" i="1" s="1"/>
  <c r="P356" i="1"/>
  <c r="R356" i="1" s="1"/>
  <c r="J356" i="1"/>
  <c r="J355" i="1"/>
  <c r="U365" i="1"/>
  <c r="M365" i="1"/>
  <c r="I365" i="1"/>
  <c r="G365" i="1"/>
  <c r="U364" i="1"/>
  <c r="P353" i="1"/>
  <c r="R353" i="1" s="1"/>
  <c r="M364" i="1"/>
  <c r="I364" i="1"/>
  <c r="X352" i="1"/>
  <c r="U363" i="1"/>
  <c r="P352" i="1"/>
  <c r="M363" i="1"/>
  <c r="J352" i="1"/>
  <c r="I363" i="1"/>
  <c r="G352" i="1"/>
  <c r="G363" i="1"/>
  <c r="U362" i="1"/>
  <c r="P351" i="1"/>
  <c r="M362" i="1"/>
  <c r="I362" i="1"/>
  <c r="G351" i="1"/>
  <c r="G362" i="1"/>
  <c r="X350" i="1"/>
  <c r="U361" i="1"/>
  <c r="J350" i="1"/>
  <c r="I361" i="1"/>
  <c r="G357" i="1"/>
  <c r="X349" i="1"/>
  <c r="U360" i="1"/>
  <c r="G349" i="1"/>
  <c r="G360" i="1"/>
  <c r="X348" i="1"/>
  <c r="P348" i="1"/>
  <c r="G348" i="1"/>
  <c r="X347" i="1"/>
  <c r="U358" i="1"/>
  <c r="P347" i="1"/>
  <c r="G347" i="1"/>
  <c r="J347" i="1"/>
  <c r="X346" i="1"/>
  <c r="P346" i="1"/>
  <c r="M357" i="1"/>
  <c r="G346" i="1"/>
  <c r="J346" i="1"/>
  <c r="X345" i="1"/>
  <c r="P345" i="1"/>
  <c r="I356" i="1"/>
  <c r="G345" i="1"/>
  <c r="X344" i="1"/>
  <c r="P344" i="1"/>
  <c r="G344" i="1"/>
  <c r="G355" i="1"/>
  <c r="X343" i="1"/>
  <c r="P343" i="1"/>
  <c r="G343" i="1"/>
  <c r="J343" i="1"/>
  <c r="X342" i="1"/>
  <c r="P342" i="1"/>
  <c r="G342" i="1"/>
  <c r="J342" i="1"/>
  <c r="X341" i="1"/>
  <c r="P341" i="1"/>
  <c r="X340" i="1"/>
  <c r="P340" i="1"/>
  <c r="X339" i="1"/>
  <c r="P339" i="1"/>
  <c r="G350" i="1"/>
  <c r="X338" i="1"/>
  <c r="P338" i="1"/>
  <c r="J338" i="1"/>
  <c r="X337" i="1"/>
  <c r="P337" i="1"/>
  <c r="M348" i="1"/>
  <c r="I348" i="1"/>
  <c r="X336" i="1"/>
  <c r="P336" i="1"/>
  <c r="M347" i="1"/>
  <c r="X335" i="1"/>
  <c r="U346" i="1"/>
  <c r="P335" i="1"/>
  <c r="M346" i="1"/>
  <c r="J335" i="1"/>
  <c r="X334" i="1"/>
  <c r="P334" i="1"/>
  <c r="M345" i="1"/>
  <c r="J334" i="1"/>
  <c r="X333" i="1"/>
  <c r="U344" i="1"/>
  <c r="P333" i="1"/>
  <c r="I344" i="1"/>
  <c r="X332" i="1"/>
  <c r="U343" i="1"/>
  <c r="P332" i="1"/>
  <c r="I343" i="1"/>
  <c r="X331" i="1"/>
  <c r="P331" i="1"/>
  <c r="M342" i="1"/>
  <c r="J331" i="1"/>
  <c r="X330" i="1"/>
  <c r="U341" i="1"/>
  <c r="P330" i="1"/>
  <c r="M337" i="1"/>
  <c r="G341" i="1"/>
  <c r="X329" i="1"/>
  <c r="U329" i="1"/>
  <c r="R329" i="1"/>
  <c r="P329" i="1"/>
  <c r="Q340" i="1" s="1"/>
  <c r="M329" i="1"/>
  <c r="I329" i="1"/>
  <c r="G340" i="1"/>
  <c r="Z328" i="1"/>
  <c r="X328" i="1"/>
  <c r="Y339" i="1" s="1"/>
  <c r="U328" i="1"/>
  <c r="P328" i="1"/>
  <c r="R328" i="1" s="1"/>
  <c r="M328" i="1"/>
  <c r="J328" i="1"/>
  <c r="I328" i="1"/>
  <c r="G339" i="1"/>
  <c r="X327" i="1"/>
  <c r="Z327" i="1" s="1"/>
  <c r="U327" i="1"/>
  <c r="P327" i="1"/>
  <c r="Q338" i="1" s="1"/>
  <c r="M327" i="1"/>
  <c r="I327" i="1"/>
  <c r="J327" i="1"/>
  <c r="X326" i="1"/>
  <c r="Y337" i="1" s="1"/>
  <c r="U326" i="1"/>
  <c r="P326" i="1"/>
  <c r="R326" i="1" s="1"/>
  <c r="M326" i="1"/>
  <c r="I326" i="1"/>
  <c r="G337" i="1"/>
  <c r="X325" i="1"/>
  <c r="Z325" i="1" s="1"/>
  <c r="U325" i="1"/>
  <c r="P325" i="1"/>
  <c r="Q336" i="1" s="1"/>
  <c r="M325" i="1"/>
  <c r="I325" i="1"/>
  <c r="J325" i="1"/>
  <c r="X324" i="1"/>
  <c r="Y335" i="1" s="1"/>
  <c r="U324" i="1"/>
  <c r="P324" i="1"/>
  <c r="R324" i="1" s="1"/>
  <c r="M324" i="1"/>
  <c r="I324" i="1"/>
  <c r="G335" i="1"/>
  <c r="X323" i="1"/>
  <c r="Z323" i="1" s="1"/>
  <c r="U323" i="1"/>
  <c r="U334" i="1"/>
  <c r="P323" i="1"/>
  <c r="Q334" i="1" s="1"/>
  <c r="M323" i="1"/>
  <c r="I323" i="1"/>
  <c r="J323" i="1"/>
  <c r="X322" i="1"/>
  <c r="Y333" i="1" s="1"/>
  <c r="U322" i="1"/>
  <c r="P322" i="1"/>
  <c r="R322" i="1" s="1"/>
  <c r="M322" i="1"/>
  <c r="M333" i="1"/>
  <c r="I322" i="1"/>
  <c r="J322" i="1"/>
  <c r="X321" i="1"/>
  <c r="Z321" i="1" s="1"/>
  <c r="U321" i="1"/>
  <c r="P321" i="1"/>
  <c r="Q332" i="1" s="1"/>
  <c r="M321" i="1"/>
  <c r="I321" i="1"/>
  <c r="J321" i="1"/>
  <c r="X320" i="1"/>
  <c r="Y331" i="1" s="1"/>
  <c r="U320" i="1"/>
  <c r="P320" i="1"/>
  <c r="R320" i="1" s="1"/>
  <c r="M320" i="1"/>
  <c r="I320" i="1"/>
  <c r="I331" i="1"/>
  <c r="G331" i="1"/>
  <c r="X319" i="1"/>
  <c r="Z319" i="1" s="1"/>
  <c r="U319" i="1"/>
  <c r="P319" i="1"/>
  <c r="Q330" i="1" s="1"/>
  <c r="M319" i="1"/>
  <c r="I319" i="1"/>
  <c r="I330" i="1"/>
  <c r="G330" i="1"/>
  <c r="X318" i="1"/>
  <c r="Y329" i="1" s="1"/>
  <c r="U318" i="1"/>
  <c r="P318" i="1"/>
  <c r="Q329" i="1" s="1"/>
  <c r="M318" i="1"/>
  <c r="I318" i="1"/>
  <c r="G329" i="1"/>
  <c r="X317" i="1"/>
  <c r="Y328" i="1" s="1"/>
  <c r="U317" i="1"/>
  <c r="P317" i="1"/>
  <c r="Q328" i="1" s="1"/>
  <c r="M317" i="1"/>
  <c r="I317" i="1"/>
  <c r="J317" i="1"/>
  <c r="X316" i="1"/>
  <c r="Y327" i="1" s="1"/>
  <c r="U316" i="1"/>
  <c r="P316" i="1"/>
  <c r="Q327" i="1" s="1"/>
  <c r="M316" i="1"/>
  <c r="I316" i="1"/>
  <c r="G327" i="1"/>
  <c r="X315" i="1"/>
  <c r="Y326" i="1" s="1"/>
  <c r="U315" i="1"/>
  <c r="P315" i="1"/>
  <c r="Q326" i="1" s="1"/>
  <c r="M315" i="1"/>
  <c r="I315" i="1"/>
  <c r="J315" i="1"/>
  <c r="P314" i="1"/>
  <c r="R314" i="1" s="1"/>
  <c r="M314" i="1"/>
  <c r="I314" i="1"/>
  <c r="G325" i="1"/>
  <c r="U313" i="1"/>
  <c r="P312" i="1"/>
  <c r="R312" i="1" s="1"/>
  <c r="M312" i="1"/>
  <c r="I312" i="1"/>
  <c r="G323" i="1"/>
  <c r="U311" i="1"/>
  <c r="P310" i="1"/>
  <c r="R310" i="1" s="1"/>
  <c r="M310" i="1"/>
  <c r="I310" i="1"/>
  <c r="G321" i="1"/>
  <c r="U309" i="1"/>
  <c r="P308" i="1"/>
  <c r="R308" i="1" s="1"/>
  <c r="M308" i="1"/>
  <c r="I308" i="1"/>
  <c r="G319" i="1"/>
  <c r="U307" i="1"/>
  <c r="P306" i="1"/>
  <c r="R306" i="1" s="1"/>
  <c r="M306" i="1"/>
  <c r="I306" i="1"/>
  <c r="G317" i="1"/>
  <c r="U305" i="1"/>
  <c r="P304" i="1"/>
  <c r="R304" i="1" s="1"/>
  <c r="M304" i="1"/>
  <c r="I304" i="1"/>
  <c r="G315" i="1"/>
  <c r="X303" i="1"/>
  <c r="U303" i="1"/>
  <c r="U314" i="1"/>
  <c r="P303" i="1"/>
  <c r="M303" i="1"/>
  <c r="I303" i="1"/>
  <c r="J303" i="1"/>
  <c r="X302" i="1"/>
  <c r="U302" i="1"/>
  <c r="P302" i="1"/>
  <c r="M302" i="1"/>
  <c r="M313" i="1"/>
  <c r="I302" i="1"/>
  <c r="I313" i="1"/>
  <c r="J302" i="1"/>
  <c r="X301" i="1"/>
  <c r="U301" i="1"/>
  <c r="U312" i="1"/>
  <c r="P301" i="1"/>
  <c r="M301" i="1"/>
  <c r="I301" i="1"/>
  <c r="J301" i="1"/>
  <c r="X300" i="1"/>
  <c r="U300" i="1"/>
  <c r="P300" i="1"/>
  <c r="M300" i="1"/>
  <c r="M311" i="1"/>
  <c r="I300" i="1"/>
  <c r="I311" i="1"/>
  <c r="J300" i="1"/>
  <c r="X299" i="1"/>
  <c r="U299" i="1"/>
  <c r="U310" i="1"/>
  <c r="P299" i="1"/>
  <c r="M299" i="1"/>
  <c r="I299" i="1"/>
  <c r="J299" i="1"/>
  <c r="X298" i="1"/>
  <c r="U298" i="1"/>
  <c r="P298" i="1"/>
  <c r="M298" i="1"/>
  <c r="M309" i="1"/>
  <c r="I298" i="1"/>
  <c r="I309" i="1"/>
  <c r="J298" i="1"/>
  <c r="X297" i="1"/>
  <c r="U297" i="1"/>
  <c r="U308" i="1"/>
  <c r="P297" i="1"/>
  <c r="M297" i="1"/>
  <c r="I297" i="1"/>
  <c r="J297" i="1"/>
  <c r="X296" i="1"/>
  <c r="U296" i="1"/>
  <c r="P296" i="1"/>
  <c r="M296" i="1"/>
  <c r="M307" i="1"/>
  <c r="I296" i="1"/>
  <c r="I307" i="1"/>
  <c r="J296" i="1"/>
  <c r="X295" i="1"/>
  <c r="U295" i="1"/>
  <c r="U306" i="1"/>
  <c r="P295" i="1"/>
  <c r="M295" i="1"/>
  <c r="I295" i="1"/>
  <c r="J295" i="1"/>
  <c r="X294" i="1"/>
  <c r="U294" i="1"/>
  <c r="P294" i="1"/>
  <c r="M294" i="1"/>
  <c r="M305" i="1"/>
  <c r="I294" i="1"/>
  <c r="I305" i="1"/>
  <c r="J294" i="1"/>
  <c r="X293" i="1"/>
  <c r="U293" i="1"/>
  <c r="U304" i="1"/>
  <c r="P293" i="1"/>
  <c r="M293" i="1"/>
  <c r="I293" i="1"/>
  <c r="J293" i="1"/>
  <c r="X292" i="1"/>
  <c r="U292" i="1"/>
  <c r="P292" i="1"/>
  <c r="M292" i="1"/>
  <c r="I292" i="1"/>
  <c r="J292" i="1"/>
  <c r="X291" i="1"/>
  <c r="U291" i="1"/>
  <c r="P291" i="1"/>
  <c r="M291" i="1"/>
  <c r="I291" i="1"/>
  <c r="J291" i="1"/>
  <c r="K302" i="1" s="1"/>
  <c r="X290" i="1"/>
  <c r="U290" i="1"/>
  <c r="P290" i="1"/>
  <c r="M290" i="1"/>
  <c r="I290" i="1"/>
  <c r="J290" i="1"/>
  <c r="K301" i="1" s="1"/>
  <c r="X289" i="1"/>
  <c r="U289" i="1"/>
  <c r="P289" i="1"/>
  <c r="M289" i="1"/>
  <c r="I289" i="1"/>
  <c r="J289" i="1"/>
  <c r="X288" i="1"/>
  <c r="Y299" i="1" s="1"/>
  <c r="U288" i="1"/>
  <c r="P288" i="1"/>
  <c r="M288" i="1"/>
  <c r="J288" i="1"/>
  <c r="K299" i="1" s="1"/>
  <c r="I288" i="1"/>
  <c r="G288" i="1"/>
  <c r="Z287" i="1"/>
  <c r="X287" i="1"/>
  <c r="U287" i="1"/>
  <c r="R287" i="1"/>
  <c r="P287" i="1"/>
  <c r="M287" i="1"/>
  <c r="J287" i="1"/>
  <c r="K298" i="1" s="1"/>
  <c r="I287" i="1"/>
  <c r="G287" i="1"/>
  <c r="X286" i="1"/>
  <c r="U286" i="1"/>
  <c r="P286" i="1"/>
  <c r="M286" i="1"/>
  <c r="J286" i="1"/>
  <c r="K297" i="1" s="1"/>
  <c r="I286" i="1"/>
  <c r="G286" i="1"/>
  <c r="Z285" i="1"/>
  <c r="X285" i="1"/>
  <c r="U285" i="1"/>
  <c r="R285" i="1"/>
  <c r="P285" i="1"/>
  <c r="M285" i="1"/>
  <c r="J285" i="1"/>
  <c r="K296" i="1" s="1"/>
  <c r="I285" i="1"/>
  <c r="G285" i="1"/>
  <c r="X284" i="1"/>
  <c r="U284" i="1"/>
  <c r="P284" i="1"/>
  <c r="M284" i="1"/>
  <c r="J284" i="1"/>
  <c r="I284" i="1"/>
  <c r="G284" i="1"/>
  <c r="Z283" i="1"/>
  <c r="X283" i="1"/>
  <c r="U283" i="1"/>
  <c r="R283" i="1"/>
  <c r="P283" i="1"/>
  <c r="M283" i="1"/>
  <c r="J283" i="1"/>
  <c r="I283" i="1"/>
  <c r="G283" i="1"/>
  <c r="X282" i="1"/>
  <c r="U282" i="1"/>
  <c r="P282" i="1"/>
  <c r="Q292" i="1" s="1"/>
  <c r="M282" i="1"/>
  <c r="J282" i="1"/>
  <c r="I282" i="1"/>
  <c r="G282" i="1"/>
  <c r="Z281" i="1"/>
  <c r="X281" i="1"/>
  <c r="U281" i="1"/>
  <c r="R281" i="1"/>
  <c r="P281" i="1"/>
  <c r="M281" i="1"/>
  <c r="J281" i="1"/>
  <c r="I281" i="1"/>
  <c r="G281" i="1"/>
  <c r="X280" i="1"/>
  <c r="Z280" i="1" s="1"/>
  <c r="U280" i="1"/>
  <c r="P280" i="1"/>
  <c r="R280" i="1" s="1"/>
  <c r="M280" i="1"/>
  <c r="J280" i="1"/>
  <c r="K291" i="1" s="1"/>
  <c r="I280" i="1"/>
  <c r="G280" i="1"/>
  <c r="Z279" i="1"/>
  <c r="Y279" i="1"/>
  <c r="X279" i="1"/>
  <c r="U279" i="1"/>
  <c r="R279" i="1"/>
  <c r="P279" i="1"/>
  <c r="M279" i="1"/>
  <c r="J279" i="1"/>
  <c r="K290" i="1" s="1"/>
  <c r="I279" i="1"/>
  <c r="G279" i="1"/>
  <c r="X278" i="1"/>
  <c r="U278" i="1"/>
  <c r="P278" i="1"/>
  <c r="M278" i="1"/>
  <c r="J278" i="1"/>
  <c r="I278" i="1"/>
  <c r="G278" i="1"/>
  <c r="Z277" i="1"/>
  <c r="X277" i="1"/>
  <c r="U277" i="1"/>
  <c r="R277" i="1"/>
  <c r="P277" i="1"/>
  <c r="M277" i="1"/>
  <c r="J277" i="1"/>
  <c r="I277" i="1"/>
  <c r="G277" i="1"/>
  <c r="X276" i="1"/>
  <c r="Z276" i="1" s="1"/>
  <c r="U276" i="1"/>
  <c r="P276" i="1"/>
  <c r="M276" i="1"/>
  <c r="J276" i="1"/>
  <c r="K287" i="1" s="1"/>
  <c r="I276" i="1"/>
  <c r="G276" i="1"/>
  <c r="Z275" i="1"/>
  <c r="X275" i="1"/>
  <c r="U275" i="1"/>
  <c r="R275" i="1"/>
  <c r="P275" i="1"/>
  <c r="M275" i="1"/>
  <c r="J275" i="1"/>
  <c r="I275" i="1"/>
  <c r="G275" i="1"/>
  <c r="X274" i="1"/>
  <c r="Z274" i="1" s="1"/>
  <c r="U274" i="1"/>
  <c r="Q274" i="1"/>
  <c r="P274" i="1"/>
  <c r="M274" i="1"/>
  <c r="J274" i="1"/>
  <c r="I274" i="1"/>
  <c r="G274" i="1"/>
  <c r="Z273" i="1"/>
  <c r="X273" i="1"/>
  <c r="Y284" i="1" s="1"/>
  <c r="U273" i="1"/>
  <c r="R273" i="1"/>
  <c r="P273" i="1"/>
  <c r="M273" i="1"/>
  <c r="J273" i="1"/>
  <c r="I273" i="1"/>
  <c r="G273" i="1"/>
  <c r="X272" i="1"/>
  <c r="Z272" i="1" s="1"/>
  <c r="U272" i="1"/>
  <c r="P272" i="1"/>
  <c r="M272" i="1"/>
  <c r="J272" i="1"/>
  <c r="I272" i="1"/>
  <c r="G272" i="1"/>
  <c r="Z271" i="1"/>
  <c r="X271" i="1"/>
  <c r="U271" i="1"/>
  <c r="R271" i="1"/>
  <c r="P271" i="1"/>
  <c r="M271" i="1"/>
  <c r="J271" i="1"/>
  <c r="K282" i="1" s="1"/>
  <c r="I271" i="1"/>
  <c r="G271" i="1"/>
  <c r="X270" i="1"/>
  <c r="Z270" i="1" s="1"/>
  <c r="U270" i="1"/>
  <c r="Q270" i="1"/>
  <c r="P270" i="1"/>
  <c r="R270" i="1" s="1"/>
  <c r="M270" i="1"/>
  <c r="J270" i="1"/>
  <c r="K281" i="1" s="1"/>
  <c r="I270" i="1"/>
  <c r="G270" i="1"/>
  <c r="Z269" i="1"/>
  <c r="X269" i="1"/>
  <c r="U269" i="1"/>
  <c r="R269" i="1"/>
  <c r="P269" i="1"/>
  <c r="M269" i="1"/>
  <c r="K269" i="1"/>
  <c r="J269" i="1"/>
  <c r="I269" i="1"/>
  <c r="G269" i="1"/>
  <c r="X268" i="1"/>
  <c r="Z268" i="1" s="1"/>
  <c r="U268" i="1"/>
  <c r="R268" i="1"/>
  <c r="P268" i="1"/>
  <c r="M268" i="1"/>
  <c r="J268" i="1"/>
  <c r="I268" i="1"/>
  <c r="G268" i="1"/>
  <c r="Z267" i="1"/>
  <c r="X267" i="1"/>
  <c r="U267" i="1"/>
  <c r="R267" i="1"/>
  <c r="P267" i="1"/>
  <c r="M267" i="1"/>
  <c r="J267" i="1"/>
  <c r="I267" i="1"/>
  <c r="G267" i="1"/>
  <c r="X266" i="1"/>
  <c r="Z266" i="1" s="1"/>
  <c r="U266" i="1"/>
  <c r="R266" i="1"/>
  <c r="P266" i="1"/>
  <c r="M266" i="1"/>
  <c r="J266" i="1"/>
  <c r="I266" i="1"/>
  <c r="G266" i="1"/>
  <c r="X265" i="1"/>
  <c r="U265" i="1"/>
  <c r="Q265" i="1"/>
  <c r="P265" i="1"/>
  <c r="M265" i="1"/>
  <c r="J265" i="1"/>
  <c r="I265" i="1"/>
  <c r="G265" i="1"/>
  <c r="Z264" i="1"/>
  <c r="X264" i="1"/>
  <c r="U264" i="1"/>
  <c r="R264" i="1"/>
  <c r="P264" i="1"/>
  <c r="M264" i="1"/>
  <c r="J264" i="1"/>
  <c r="I264" i="1"/>
  <c r="G264" i="1"/>
  <c r="X263" i="1"/>
  <c r="U263" i="1"/>
  <c r="Q263" i="1"/>
  <c r="P263" i="1"/>
  <c r="R263" i="1" s="1"/>
  <c r="M263" i="1"/>
  <c r="J263" i="1"/>
  <c r="I263" i="1"/>
  <c r="G263" i="1"/>
  <c r="Z262" i="1"/>
  <c r="X262" i="1"/>
  <c r="U262" i="1"/>
  <c r="R262" i="1"/>
  <c r="P262" i="1"/>
  <c r="M262" i="1"/>
  <c r="J262" i="1"/>
  <c r="I262" i="1"/>
  <c r="G262" i="1"/>
  <c r="X261" i="1"/>
  <c r="U261" i="1"/>
  <c r="Q261" i="1"/>
  <c r="P261" i="1"/>
  <c r="Q272" i="1" s="1"/>
  <c r="M261" i="1"/>
  <c r="J261" i="1"/>
  <c r="K272" i="1" s="1"/>
  <c r="I261" i="1"/>
  <c r="G261" i="1"/>
  <c r="Z260" i="1"/>
  <c r="X260" i="1"/>
  <c r="U260" i="1"/>
  <c r="R260" i="1"/>
  <c r="P260" i="1"/>
  <c r="M260" i="1"/>
  <c r="J260" i="1"/>
  <c r="K271" i="1" s="1"/>
  <c r="I260" i="1"/>
  <c r="G260" i="1"/>
  <c r="X259" i="1"/>
  <c r="U259" i="1"/>
  <c r="Q259" i="1"/>
  <c r="P259" i="1"/>
  <c r="R259" i="1" s="1"/>
  <c r="M259" i="1"/>
  <c r="J259" i="1"/>
  <c r="K270" i="1" s="1"/>
  <c r="I259" i="1"/>
  <c r="G259" i="1"/>
  <c r="Z258" i="1"/>
  <c r="X258" i="1"/>
  <c r="U258" i="1"/>
  <c r="R258" i="1"/>
  <c r="P258" i="1"/>
  <c r="M258" i="1"/>
  <c r="J258" i="1"/>
  <c r="I258" i="1"/>
  <c r="G258" i="1"/>
  <c r="X257" i="1"/>
  <c r="U257" i="1"/>
  <c r="Q257" i="1"/>
  <c r="P257" i="1"/>
  <c r="Q268" i="1" s="1"/>
  <c r="M257" i="1"/>
  <c r="J257" i="1"/>
  <c r="K267" i="1" s="1"/>
  <c r="I257" i="1"/>
  <c r="G257" i="1"/>
  <c r="Z256" i="1"/>
  <c r="X256" i="1"/>
  <c r="U256" i="1"/>
  <c r="R256" i="1"/>
  <c r="P256" i="1"/>
  <c r="M256" i="1"/>
  <c r="J256" i="1"/>
  <c r="I256" i="1"/>
  <c r="G256" i="1"/>
  <c r="X255" i="1"/>
  <c r="U255" i="1"/>
  <c r="Q255" i="1"/>
  <c r="P255" i="1"/>
  <c r="Q266" i="1" s="1"/>
  <c r="M255" i="1"/>
  <c r="J255" i="1"/>
  <c r="K266" i="1" s="1"/>
  <c r="I255" i="1"/>
  <c r="G255" i="1"/>
  <c r="Z254" i="1"/>
  <c r="X254" i="1"/>
  <c r="U254" i="1"/>
  <c r="R254" i="1"/>
  <c r="P254" i="1"/>
  <c r="M254" i="1"/>
  <c r="J254" i="1"/>
  <c r="K265" i="1" s="1"/>
  <c r="I254" i="1"/>
  <c r="G254" i="1"/>
  <c r="X253" i="1"/>
  <c r="U253" i="1"/>
  <c r="Q253" i="1"/>
  <c r="P253" i="1"/>
  <c r="Q264" i="1" s="1"/>
  <c r="M253" i="1"/>
  <c r="J253" i="1"/>
  <c r="K264" i="1" s="1"/>
  <c r="I253" i="1"/>
  <c r="G253" i="1"/>
  <c r="Z252" i="1"/>
  <c r="X252" i="1"/>
  <c r="U252" i="1"/>
  <c r="R252" i="1"/>
  <c r="P252" i="1"/>
  <c r="M252" i="1"/>
  <c r="J252" i="1"/>
  <c r="K263" i="1" s="1"/>
  <c r="I252" i="1"/>
  <c r="G252" i="1"/>
  <c r="X251" i="1"/>
  <c r="U251" i="1"/>
  <c r="Q251" i="1"/>
  <c r="P251" i="1"/>
  <c r="Q262" i="1" s="1"/>
  <c r="M251" i="1"/>
  <c r="J251" i="1"/>
  <c r="K262" i="1" s="1"/>
  <c r="I251" i="1"/>
  <c r="G251" i="1"/>
  <c r="Z250" i="1"/>
  <c r="X250" i="1"/>
  <c r="U250" i="1"/>
  <c r="R250" i="1"/>
  <c r="P250" i="1"/>
  <c r="M250" i="1"/>
  <c r="J250" i="1"/>
  <c r="K261" i="1" s="1"/>
  <c r="I250" i="1"/>
  <c r="G250" i="1"/>
  <c r="X249" i="1"/>
  <c r="U249" i="1"/>
  <c r="Q249" i="1"/>
  <c r="P249" i="1"/>
  <c r="Q260" i="1" s="1"/>
  <c r="M249" i="1"/>
  <c r="J249" i="1"/>
  <c r="K260" i="1" s="1"/>
  <c r="I249" i="1"/>
  <c r="G249" i="1"/>
  <c r="Z248" i="1"/>
  <c r="X248" i="1"/>
  <c r="U248" i="1"/>
  <c r="R248" i="1"/>
  <c r="P248" i="1"/>
  <c r="M248" i="1"/>
  <c r="J248" i="1"/>
  <c r="K259" i="1" s="1"/>
  <c r="I248" i="1"/>
  <c r="G248" i="1"/>
  <c r="X247" i="1"/>
  <c r="U247" i="1"/>
  <c r="Q247" i="1"/>
  <c r="P247" i="1"/>
  <c r="Q258" i="1" s="1"/>
  <c r="M247" i="1"/>
  <c r="J247" i="1"/>
  <c r="K258" i="1" s="1"/>
  <c r="I247" i="1"/>
  <c r="G247" i="1"/>
  <c r="Z246" i="1"/>
  <c r="X246" i="1"/>
  <c r="U246" i="1"/>
  <c r="R246" i="1"/>
  <c r="P246" i="1"/>
  <c r="M246" i="1"/>
  <c r="J246" i="1"/>
  <c r="K257" i="1" s="1"/>
  <c r="I246" i="1"/>
  <c r="G246" i="1"/>
  <c r="X245" i="1"/>
  <c r="U245" i="1"/>
  <c r="Q245" i="1"/>
  <c r="P245" i="1"/>
  <c r="Q256" i="1" s="1"/>
  <c r="M245" i="1"/>
  <c r="J245" i="1"/>
  <c r="K256" i="1" s="1"/>
  <c r="I245" i="1"/>
  <c r="G245" i="1"/>
  <c r="Z244" i="1"/>
  <c r="X244" i="1"/>
  <c r="U244" i="1"/>
  <c r="R244" i="1"/>
  <c r="P244" i="1"/>
  <c r="M244" i="1"/>
  <c r="J244" i="1"/>
  <c r="K255" i="1" s="1"/>
  <c r="I244" i="1"/>
  <c r="G244" i="1"/>
  <c r="X243" i="1"/>
  <c r="U243" i="1"/>
  <c r="Q243" i="1"/>
  <c r="P243" i="1"/>
  <c r="Q254" i="1" s="1"/>
  <c r="M243" i="1"/>
  <c r="J243" i="1"/>
  <c r="K254" i="1" s="1"/>
  <c r="I243" i="1"/>
  <c r="G243" i="1"/>
  <c r="Z242" i="1"/>
  <c r="X242" i="1"/>
  <c r="U242" i="1"/>
  <c r="R242" i="1"/>
  <c r="P242" i="1"/>
  <c r="M242" i="1"/>
  <c r="J242" i="1"/>
  <c r="I242" i="1"/>
  <c r="G242" i="1"/>
  <c r="X241" i="1"/>
  <c r="U241" i="1"/>
  <c r="Q241" i="1"/>
  <c r="P241" i="1"/>
  <c r="Q252" i="1" s="1"/>
  <c r="M241" i="1"/>
  <c r="J241" i="1"/>
  <c r="I241" i="1"/>
  <c r="G241" i="1"/>
  <c r="Z240" i="1"/>
  <c r="X240" i="1"/>
  <c r="U240" i="1"/>
  <c r="R240" i="1"/>
  <c r="P240" i="1"/>
  <c r="M240" i="1"/>
  <c r="J240" i="1"/>
  <c r="K251" i="1" s="1"/>
  <c r="I240" i="1"/>
  <c r="G240" i="1"/>
  <c r="X239" i="1"/>
  <c r="U239" i="1"/>
  <c r="Q239" i="1"/>
  <c r="P239" i="1"/>
  <c r="Q250" i="1" s="1"/>
  <c r="M239" i="1"/>
  <c r="J239" i="1"/>
  <c r="K250" i="1" s="1"/>
  <c r="I239" i="1"/>
  <c r="G239" i="1"/>
  <c r="Z238" i="1"/>
  <c r="X238" i="1"/>
  <c r="U238" i="1"/>
  <c r="R238" i="1"/>
  <c r="P238" i="1"/>
  <c r="M238" i="1"/>
  <c r="J238" i="1"/>
  <c r="I238" i="1"/>
  <c r="G238" i="1"/>
  <c r="X237" i="1"/>
  <c r="U237" i="1"/>
  <c r="Q237" i="1"/>
  <c r="P237" i="1"/>
  <c r="Q248" i="1" s="1"/>
  <c r="M237" i="1"/>
  <c r="J237" i="1"/>
  <c r="I237" i="1"/>
  <c r="G237" i="1"/>
  <c r="Z236" i="1"/>
  <c r="X236" i="1"/>
  <c r="U236" i="1"/>
  <c r="R236" i="1"/>
  <c r="P236" i="1"/>
  <c r="M236" i="1"/>
  <c r="J236" i="1"/>
  <c r="K247" i="1" s="1"/>
  <c r="I236" i="1"/>
  <c r="G236" i="1"/>
  <c r="X235" i="1"/>
  <c r="U235" i="1"/>
  <c r="Q235" i="1"/>
  <c r="P235" i="1"/>
  <c r="Q246" i="1" s="1"/>
  <c r="M235" i="1"/>
  <c r="J235" i="1"/>
  <c r="K246" i="1" s="1"/>
  <c r="I235" i="1"/>
  <c r="G235" i="1"/>
  <c r="Z234" i="1"/>
  <c r="X234" i="1"/>
  <c r="U234" i="1"/>
  <c r="R234" i="1"/>
  <c r="P234" i="1"/>
  <c r="M234" i="1"/>
  <c r="J234" i="1"/>
  <c r="I234" i="1"/>
  <c r="G234" i="1"/>
  <c r="X233" i="1"/>
  <c r="U233" i="1"/>
  <c r="Q233" i="1"/>
  <c r="P233" i="1"/>
  <c r="Q244" i="1" s="1"/>
  <c r="M233" i="1"/>
  <c r="J233" i="1"/>
  <c r="I233" i="1"/>
  <c r="G233" i="1"/>
  <c r="Z232" i="1"/>
  <c r="X232" i="1"/>
  <c r="U232" i="1"/>
  <c r="R232" i="1"/>
  <c r="P232" i="1"/>
  <c r="M232" i="1"/>
  <c r="J232" i="1"/>
  <c r="K243" i="1" s="1"/>
  <c r="I232" i="1"/>
  <c r="G232" i="1"/>
  <c r="X231" i="1"/>
  <c r="U231" i="1"/>
  <c r="Q231" i="1"/>
  <c r="P231" i="1"/>
  <c r="Q242" i="1" s="1"/>
  <c r="M231" i="1"/>
  <c r="J231" i="1"/>
  <c r="K242" i="1" s="1"/>
  <c r="I231" i="1"/>
  <c r="G231" i="1"/>
  <c r="Z230" i="1"/>
  <c r="X230" i="1"/>
  <c r="U230" i="1"/>
  <c r="R230" i="1"/>
  <c r="P230" i="1"/>
  <c r="M230" i="1"/>
  <c r="J230" i="1"/>
  <c r="I230" i="1"/>
  <c r="G230" i="1"/>
  <c r="X229" i="1"/>
  <c r="U229" i="1"/>
  <c r="Q229" i="1"/>
  <c r="P229" i="1"/>
  <c r="Q240" i="1" s="1"/>
  <c r="M229" i="1"/>
  <c r="J229" i="1"/>
  <c r="K240" i="1" s="1"/>
  <c r="I229" i="1"/>
  <c r="G229" i="1"/>
  <c r="Z228" i="1"/>
  <c r="X228" i="1"/>
  <c r="U228" i="1"/>
  <c r="R228" i="1"/>
  <c r="P228" i="1"/>
  <c r="M228" i="1"/>
  <c r="J228" i="1"/>
  <c r="K239" i="1" s="1"/>
  <c r="I228" i="1"/>
  <c r="G228" i="1"/>
  <c r="X227" i="1"/>
  <c r="U227" i="1"/>
  <c r="Q227" i="1"/>
  <c r="P227" i="1"/>
  <c r="Q238" i="1" s="1"/>
  <c r="M227" i="1"/>
  <c r="J227" i="1"/>
  <c r="K238" i="1" s="1"/>
  <c r="I227" i="1"/>
  <c r="G227" i="1"/>
  <c r="Z226" i="1"/>
  <c r="X226" i="1"/>
  <c r="U226" i="1"/>
  <c r="R226" i="1"/>
  <c r="P226" i="1"/>
  <c r="M226" i="1"/>
  <c r="J226" i="1"/>
  <c r="I226" i="1"/>
  <c r="G226" i="1"/>
  <c r="X225" i="1"/>
  <c r="U225" i="1"/>
  <c r="Q225" i="1"/>
  <c r="P225" i="1"/>
  <c r="Q236" i="1" s="1"/>
  <c r="M225" i="1"/>
  <c r="J225" i="1"/>
  <c r="K236" i="1" s="1"/>
  <c r="I225" i="1"/>
  <c r="G225" i="1"/>
  <c r="Z224" i="1"/>
  <c r="X224" i="1"/>
  <c r="U224" i="1"/>
  <c r="R224" i="1"/>
  <c r="P224" i="1"/>
  <c r="M224" i="1"/>
  <c r="J224" i="1"/>
  <c r="K235" i="1" s="1"/>
  <c r="I224" i="1"/>
  <c r="G224" i="1"/>
  <c r="X223" i="1"/>
  <c r="U223" i="1"/>
  <c r="P223" i="1"/>
  <c r="Q234" i="1" s="1"/>
  <c r="M223" i="1"/>
  <c r="J223" i="1"/>
  <c r="K234" i="1" s="1"/>
  <c r="I223" i="1"/>
  <c r="G223" i="1"/>
  <c r="Z222" i="1"/>
  <c r="X222" i="1"/>
  <c r="U222" i="1"/>
  <c r="R222" i="1"/>
  <c r="P222" i="1"/>
  <c r="M222" i="1"/>
  <c r="J222" i="1"/>
  <c r="I222" i="1"/>
  <c r="G222" i="1"/>
  <c r="X221" i="1"/>
  <c r="U221" i="1"/>
  <c r="P221" i="1"/>
  <c r="Q232" i="1" s="1"/>
  <c r="M221" i="1"/>
  <c r="J221" i="1"/>
  <c r="K232" i="1" s="1"/>
  <c r="I221" i="1"/>
  <c r="G221" i="1"/>
  <c r="Z220" i="1"/>
  <c r="X220" i="1"/>
  <c r="U220" i="1"/>
  <c r="R220" i="1"/>
  <c r="P220" i="1"/>
  <c r="M220" i="1"/>
  <c r="J220" i="1"/>
  <c r="K231" i="1" s="1"/>
  <c r="I220" i="1"/>
  <c r="G220" i="1"/>
  <c r="X219" i="1"/>
  <c r="U219" i="1"/>
  <c r="Q219" i="1"/>
  <c r="P219" i="1"/>
  <c r="Q230" i="1" s="1"/>
  <c r="M219" i="1"/>
  <c r="J219" i="1"/>
  <c r="K230" i="1" s="1"/>
  <c r="I219" i="1"/>
  <c r="G219" i="1"/>
  <c r="Z218" i="1"/>
  <c r="X218" i="1"/>
  <c r="U218" i="1"/>
  <c r="R218" i="1"/>
  <c r="P218" i="1"/>
  <c r="M218" i="1"/>
  <c r="J218" i="1"/>
  <c r="I218" i="1"/>
  <c r="G218" i="1"/>
  <c r="X217" i="1"/>
  <c r="U217" i="1"/>
  <c r="P217" i="1"/>
  <c r="Q228" i="1" s="1"/>
  <c r="M217" i="1"/>
  <c r="J217" i="1"/>
  <c r="K228" i="1" s="1"/>
  <c r="I217" i="1"/>
  <c r="G217" i="1"/>
  <c r="Z216" i="1"/>
  <c r="X216" i="1"/>
  <c r="U216" i="1"/>
  <c r="R216" i="1"/>
  <c r="P216" i="1"/>
  <c r="M216" i="1"/>
  <c r="J216" i="1"/>
  <c r="K227" i="1" s="1"/>
  <c r="I216" i="1"/>
  <c r="G216" i="1"/>
  <c r="X215" i="1"/>
  <c r="U215" i="1"/>
  <c r="P215" i="1"/>
  <c r="Q226" i="1" s="1"/>
  <c r="M215" i="1"/>
  <c r="J215" i="1"/>
  <c r="K226" i="1" s="1"/>
  <c r="I215" i="1"/>
  <c r="G215" i="1"/>
  <c r="Z214" i="1"/>
  <c r="X214" i="1"/>
  <c r="U214" i="1"/>
  <c r="R214" i="1"/>
  <c r="P214" i="1"/>
  <c r="M214" i="1"/>
  <c r="J214" i="1"/>
  <c r="I214" i="1"/>
  <c r="G214" i="1"/>
  <c r="X213" i="1"/>
  <c r="U213" i="1"/>
  <c r="P213" i="1"/>
  <c r="M213" i="1"/>
  <c r="J213" i="1"/>
  <c r="K224" i="1" s="1"/>
  <c r="I213" i="1"/>
  <c r="G213" i="1"/>
  <c r="Z212" i="1"/>
  <c r="X212" i="1"/>
  <c r="U212" i="1"/>
  <c r="R212" i="1"/>
  <c r="P212" i="1"/>
  <c r="M212" i="1"/>
  <c r="J212" i="1"/>
  <c r="K223" i="1" s="1"/>
  <c r="I212" i="1"/>
  <c r="G212" i="1"/>
  <c r="X211" i="1"/>
  <c r="U211" i="1"/>
  <c r="P211" i="1"/>
  <c r="Q221" i="1" s="1"/>
  <c r="M211" i="1"/>
  <c r="J211" i="1"/>
  <c r="I211" i="1"/>
  <c r="G211" i="1"/>
  <c r="Z210" i="1"/>
  <c r="X210" i="1"/>
  <c r="U210" i="1"/>
  <c r="R210" i="1"/>
  <c r="P210" i="1"/>
  <c r="M210" i="1"/>
  <c r="J210" i="1"/>
  <c r="I210" i="1"/>
  <c r="G210" i="1"/>
  <c r="X209" i="1"/>
  <c r="U209" i="1"/>
  <c r="P209" i="1"/>
  <c r="M209" i="1"/>
  <c r="J209" i="1"/>
  <c r="K220" i="1" s="1"/>
  <c r="I209" i="1"/>
  <c r="G209" i="1"/>
  <c r="Z208" i="1"/>
  <c r="X208" i="1"/>
  <c r="U208" i="1"/>
  <c r="R208" i="1"/>
  <c r="P208" i="1"/>
  <c r="M208" i="1"/>
  <c r="J208" i="1"/>
  <c r="K219" i="1" s="1"/>
  <c r="I208" i="1"/>
  <c r="G208" i="1"/>
  <c r="X207" i="1"/>
  <c r="U207" i="1"/>
  <c r="P207" i="1"/>
  <c r="M207" i="1"/>
  <c r="J207" i="1"/>
  <c r="I207" i="1"/>
  <c r="G207" i="1"/>
  <c r="Z206" i="1"/>
  <c r="X206" i="1"/>
  <c r="U206" i="1"/>
  <c r="R206" i="1"/>
  <c r="P206" i="1"/>
  <c r="M206" i="1"/>
  <c r="J206" i="1"/>
  <c r="I206" i="1"/>
  <c r="G206" i="1"/>
  <c r="X205" i="1"/>
  <c r="U205" i="1"/>
  <c r="P205" i="1"/>
  <c r="Q215" i="1" s="1"/>
  <c r="M205" i="1"/>
  <c r="J205" i="1"/>
  <c r="I205" i="1"/>
  <c r="G205" i="1"/>
  <c r="Z204" i="1"/>
  <c r="X204" i="1"/>
  <c r="U204" i="1"/>
  <c r="R204" i="1"/>
  <c r="P204" i="1"/>
  <c r="M204" i="1"/>
  <c r="J204" i="1"/>
  <c r="I204" i="1"/>
  <c r="G204" i="1"/>
  <c r="X203" i="1"/>
  <c r="U203" i="1"/>
  <c r="Q203" i="1"/>
  <c r="P203" i="1"/>
  <c r="M203" i="1"/>
  <c r="J203" i="1"/>
  <c r="I203" i="1"/>
  <c r="G203" i="1"/>
  <c r="Z202" i="1"/>
  <c r="X202" i="1"/>
  <c r="Y213" i="1" s="1"/>
  <c r="U202" i="1"/>
  <c r="R202" i="1"/>
  <c r="P202" i="1"/>
  <c r="M202" i="1"/>
  <c r="J202" i="1"/>
  <c r="I202" i="1"/>
  <c r="G202" i="1"/>
  <c r="X201" i="1"/>
  <c r="Z201" i="1" s="1"/>
  <c r="U201" i="1"/>
  <c r="P201" i="1"/>
  <c r="M201" i="1"/>
  <c r="J201" i="1"/>
  <c r="K206" i="1" s="1"/>
  <c r="I201" i="1"/>
  <c r="G201" i="1"/>
  <c r="Z200" i="1"/>
  <c r="X200" i="1"/>
  <c r="U200" i="1"/>
  <c r="R200" i="1"/>
  <c r="P200" i="1"/>
  <c r="M200" i="1"/>
  <c r="J200" i="1"/>
  <c r="I200" i="1"/>
  <c r="G200" i="1"/>
  <c r="X199" i="1"/>
  <c r="Y208" i="1" s="1"/>
  <c r="U199" i="1"/>
  <c r="P199" i="1"/>
  <c r="M199" i="1"/>
  <c r="J199" i="1"/>
  <c r="I199" i="1"/>
  <c r="G199" i="1"/>
  <c r="Z198" i="1"/>
  <c r="X198" i="1"/>
  <c r="U198" i="1"/>
  <c r="R198" i="1"/>
  <c r="P198" i="1"/>
  <c r="M198" i="1"/>
  <c r="J198" i="1"/>
  <c r="I198" i="1"/>
  <c r="G198" i="1"/>
  <c r="X197" i="1"/>
  <c r="Z197" i="1" s="1"/>
  <c r="U197" i="1"/>
  <c r="P197" i="1"/>
  <c r="M197" i="1"/>
  <c r="J197" i="1"/>
  <c r="K208" i="1" s="1"/>
  <c r="I197" i="1"/>
  <c r="G197" i="1"/>
  <c r="Z196" i="1"/>
  <c r="X196" i="1"/>
  <c r="U196" i="1"/>
  <c r="R196" i="1"/>
  <c r="P196" i="1"/>
  <c r="M196" i="1"/>
  <c r="J196" i="1"/>
  <c r="I196" i="1"/>
  <c r="G196" i="1"/>
  <c r="X195" i="1"/>
  <c r="Z195" i="1" s="1"/>
  <c r="U195" i="1"/>
  <c r="P195" i="1"/>
  <c r="M195" i="1"/>
  <c r="J195" i="1"/>
  <c r="I195" i="1"/>
  <c r="G195" i="1"/>
  <c r="Z194" i="1"/>
  <c r="X194" i="1"/>
  <c r="Y205" i="1" s="1"/>
  <c r="U194" i="1"/>
  <c r="R194" i="1"/>
  <c r="P194" i="1"/>
  <c r="M194" i="1"/>
  <c r="J194" i="1"/>
  <c r="I194" i="1"/>
  <c r="G194" i="1"/>
  <c r="X193" i="1"/>
  <c r="Z193" i="1" s="1"/>
  <c r="U193" i="1"/>
  <c r="P193" i="1"/>
  <c r="M193" i="1"/>
  <c r="J193" i="1"/>
  <c r="K198" i="1" s="1"/>
  <c r="I193" i="1"/>
  <c r="G193" i="1"/>
  <c r="Z192" i="1"/>
  <c r="Y192" i="1"/>
  <c r="X192" i="1"/>
  <c r="U192" i="1"/>
  <c r="R192" i="1"/>
  <c r="P192" i="1"/>
  <c r="M192" i="1"/>
  <c r="J192" i="1"/>
  <c r="I192" i="1"/>
  <c r="G192" i="1"/>
  <c r="X191" i="1"/>
  <c r="U191" i="1"/>
  <c r="P191" i="1"/>
  <c r="M191" i="1"/>
  <c r="J191" i="1"/>
  <c r="I191" i="1"/>
  <c r="G191" i="1"/>
  <c r="Z190" i="1"/>
  <c r="X190" i="1"/>
  <c r="U190" i="1"/>
  <c r="R190" i="1"/>
  <c r="P190" i="1"/>
  <c r="M190" i="1"/>
  <c r="K190" i="1"/>
  <c r="J190" i="1"/>
  <c r="I190" i="1"/>
  <c r="G190" i="1"/>
  <c r="X189" i="1"/>
  <c r="Z189" i="1" s="1"/>
  <c r="U189" i="1"/>
  <c r="P189" i="1"/>
  <c r="M189" i="1"/>
  <c r="J189" i="1"/>
  <c r="K200" i="1" s="1"/>
  <c r="I189" i="1"/>
  <c r="G189" i="1"/>
  <c r="Z188" i="1"/>
  <c r="X188" i="1"/>
  <c r="U188" i="1"/>
  <c r="R188" i="1"/>
  <c r="P188" i="1"/>
  <c r="M188" i="1"/>
  <c r="J188" i="1"/>
  <c r="I188" i="1"/>
  <c r="G188" i="1"/>
  <c r="X187" i="1"/>
  <c r="Z187" i="1" s="1"/>
  <c r="U187" i="1"/>
  <c r="P187" i="1"/>
  <c r="Q197" i="1" s="1"/>
  <c r="M187" i="1"/>
  <c r="J187" i="1"/>
  <c r="I187" i="1"/>
  <c r="G187" i="1"/>
  <c r="Z186" i="1"/>
  <c r="X186" i="1"/>
  <c r="Y197" i="1" s="1"/>
  <c r="U186" i="1"/>
  <c r="R186" i="1"/>
  <c r="P186" i="1"/>
  <c r="M186" i="1"/>
  <c r="J186" i="1"/>
  <c r="I186" i="1"/>
  <c r="G186" i="1"/>
  <c r="X185" i="1"/>
  <c r="Z185" i="1" s="1"/>
  <c r="U185" i="1"/>
  <c r="P185" i="1"/>
  <c r="M185" i="1"/>
  <c r="J185" i="1"/>
  <c r="I185" i="1"/>
  <c r="X184" i="1"/>
  <c r="U184" i="1"/>
  <c r="R184" i="1"/>
  <c r="P184" i="1"/>
  <c r="M184" i="1"/>
  <c r="J184" i="1"/>
  <c r="I184" i="1"/>
  <c r="Z183" i="1"/>
  <c r="X183" i="1"/>
  <c r="U183" i="1"/>
  <c r="R183" i="1"/>
  <c r="P183" i="1"/>
  <c r="M183" i="1"/>
  <c r="J183" i="1"/>
  <c r="I183" i="1"/>
  <c r="Z182" i="1"/>
  <c r="X182" i="1"/>
  <c r="U182" i="1"/>
  <c r="P182" i="1"/>
  <c r="M182" i="1"/>
  <c r="J182" i="1"/>
  <c r="I182" i="1"/>
  <c r="X181" i="1"/>
  <c r="Z181" i="1" s="1"/>
  <c r="U181" i="1"/>
  <c r="P181" i="1"/>
  <c r="M181" i="1"/>
  <c r="K181" i="1"/>
  <c r="J181" i="1"/>
  <c r="K192" i="1" s="1"/>
  <c r="I181" i="1"/>
  <c r="Z180" i="1"/>
  <c r="X180" i="1"/>
  <c r="Y191" i="1" s="1"/>
  <c r="U180" i="1"/>
  <c r="Q180" i="1"/>
  <c r="P180" i="1"/>
  <c r="R180" i="1" s="1"/>
  <c r="J180" i="1"/>
  <c r="X179" i="1"/>
  <c r="Y190" i="1" s="1"/>
  <c r="U179" i="1"/>
  <c r="P179" i="1"/>
  <c r="X178" i="1"/>
  <c r="U178" i="1"/>
  <c r="R178" i="1"/>
  <c r="P178" i="1"/>
  <c r="X177" i="1"/>
  <c r="Y188" i="1" s="1"/>
  <c r="U177" i="1"/>
  <c r="P177" i="1"/>
  <c r="R177" i="1" s="1"/>
  <c r="X176" i="1"/>
  <c r="Z176" i="1" s="1"/>
  <c r="U176" i="1"/>
  <c r="R176" i="1"/>
  <c r="P176" i="1"/>
  <c r="Q187" i="1" s="1"/>
  <c r="X175" i="1"/>
  <c r="Y186" i="1" s="1"/>
  <c r="U175" i="1"/>
  <c r="P175" i="1"/>
  <c r="X174" i="1"/>
  <c r="U174" i="1"/>
  <c r="R174" i="1"/>
  <c r="P174" i="1"/>
  <c r="X173" i="1"/>
  <c r="Y184" i="1" s="1"/>
  <c r="U173" i="1"/>
  <c r="P173" i="1"/>
  <c r="R173" i="1" s="1"/>
  <c r="X172" i="1"/>
  <c r="U172" i="1"/>
  <c r="R172" i="1"/>
  <c r="P172" i="1"/>
  <c r="X171" i="1"/>
  <c r="Y182" i="1" s="1"/>
  <c r="U171" i="1"/>
  <c r="P171" i="1"/>
  <c r="X170" i="1"/>
  <c r="U170" i="1"/>
  <c r="R170" i="1"/>
  <c r="P170" i="1"/>
  <c r="Q181" i="1" s="1"/>
  <c r="X169" i="1"/>
  <c r="Y180" i="1" s="1"/>
  <c r="U169" i="1"/>
  <c r="P169" i="1"/>
  <c r="R169" i="1" s="1"/>
  <c r="X168" i="1"/>
  <c r="U168" i="1"/>
  <c r="R168" i="1"/>
  <c r="P168" i="1"/>
  <c r="Q179" i="1" s="1"/>
  <c r="X167" i="1"/>
  <c r="Y178" i="1" s="1"/>
  <c r="U167" i="1"/>
  <c r="P167" i="1"/>
  <c r="R167" i="1" s="1"/>
  <c r="X166" i="1"/>
  <c r="Z166" i="1" s="1"/>
  <c r="U166" i="1"/>
  <c r="R166" i="1"/>
  <c r="P166" i="1"/>
  <c r="Q177" i="1" s="1"/>
  <c r="X165" i="1"/>
  <c r="Y176" i="1" s="1"/>
  <c r="U165" i="1"/>
  <c r="P165" i="1"/>
  <c r="Q176" i="1" s="1"/>
  <c r="X164" i="1"/>
  <c r="U164" i="1"/>
  <c r="R164" i="1"/>
  <c r="P164" i="1"/>
  <c r="Q175" i="1" s="1"/>
  <c r="X163" i="1"/>
  <c r="Y174" i="1" s="1"/>
  <c r="U163" i="1"/>
  <c r="P163" i="1"/>
  <c r="R163" i="1" s="1"/>
  <c r="X162" i="1"/>
  <c r="Z162" i="1" s="1"/>
  <c r="U162" i="1"/>
  <c r="R162" i="1"/>
  <c r="P162" i="1"/>
  <c r="Q173" i="1" s="1"/>
  <c r="X161" i="1"/>
  <c r="Y172" i="1" s="1"/>
  <c r="U161" i="1"/>
  <c r="P161" i="1"/>
  <c r="Q172" i="1" s="1"/>
  <c r="X160" i="1"/>
  <c r="U160" i="1"/>
  <c r="R160" i="1"/>
  <c r="P160" i="1"/>
  <c r="Q171" i="1" s="1"/>
  <c r="X159" i="1"/>
  <c r="Y170" i="1" s="1"/>
  <c r="U159" i="1"/>
  <c r="P159" i="1"/>
  <c r="R159" i="1" s="1"/>
  <c r="X158" i="1"/>
  <c r="Z158" i="1" s="1"/>
  <c r="U158" i="1"/>
  <c r="R158" i="1"/>
  <c r="P158" i="1"/>
  <c r="Q169" i="1" s="1"/>
  <c r="X157" i="1"/>
  <c r="Y168" i="1" s="1"/>
  <c r="U157" i="1"/>
  <c r="P157" i="1"/>
  <c r="Q168" i="1" s="1"/>
  <c r="X156" i="1"/>
  <c r="U156" i="1"/>
  <c r="R156" i="1"/>
  <c r="P156" i="1"/>
  <c r="Q167" i="1" s="1"/>
  <c r="X155" i="1"/>
  <c r="Y166" i="1" s="1"/>
  <c r="U155" i="1"/>
  <c r="P155" i="1"/>
  <c r="R155" i="1" s="1"/>
  <c r="X154" i="1"/>
  <c r="Z154" i="1" s="1"/>
  <c r="U154" i="1"/>
  <c r="R154" i="1"/>
  <c r="P154" i="1"/>
  <c r="Q165" i="1" s="1"/>
  <c r="X153" i="1"/>
  <c r="Y164" i="1" s="1"/>
  <c r="U153" i="1"/>
  <c r="R153" i="1"/>
  <c r="P153" i="1"/>
  <c r="Q164" i="1" s="1"/>
  <c r="Z152" i="1"/>
  <c r="Y152" i="1"/>
  <c r="X152" i="1"/>
  <c r="U152" i="1"/>
  <c r="P152" i="1"/>
  <c r="Q163" i="1" s="1"/>
  <c r="Z151" i="1"/>
  <c r="X151" i="1"/>
  <c r="Y162" i="1" s="1"/>
  <c r="U151" i="1"/>
  <c r="P151" i="1"/>
  <c r="R151" i="1" s="1"/>
  <c r="Y150" i="1"/>
  <c r="X150" i="1"/>
  <c r="Z150" i="1" s="1"/>
  <c r="U150" i="1"/>
  <c r="P150" i="1"/>
  <c r="Q161" i="1" s="1"/>
  <c r="Z149" i="1"/>
  <c r="X149" i="1"/>
  <c r="Y160" i="1" s="1"/>
  <c r="U149" i="1"/>
  <c r="P149" i="1"/>
  <c r="Y148" i="1"/>
  <c r="X148" i="1"/>
  <c r="U148" i="1"/>
  <c r="P148" i="1"/>
  <c r="Q159" i="1" s="1"/>
  <c r="Z147" i="1"/>
  <c r="X147" i="1"/>
  <c r="Y158" i="1" s="1"/>
  <c r="U147" i="1"/>
  <c r="P147" i="1"/>
  <c r="R147" i="1" s="1"/>
  <c r="Y146" i="1"/>
  <c r="X146" i="1"/>
  <c r="Z146" i="1" s="1"/>
  <c r="U146" i="1"/>
  <c r="P146" i="1"/>
  <c r="Q157" i="1" s="1"/>
  <c r="Z145" i="1"/>
  <c r="X145" i="1"/>
  <c r="Y156" i="1" s="1"/>
  <c r="U145" i="1"/>
  <c r="P145" i="1"/>
  <c r="Y144" i="1"/>
  <c r="X144" i="1"/>
  <c r="U144" i="1"/>
  <c r="P144" i="1"/>
  <c r="Q155" i="1" s="1"/>
  <c r="Z143" i="1"/>
  <c r="X143" i="1"/>
  <c r="Y154" i="1" s="1"/>
  <c r="U143" i="1"/>
  <c r="P143" i="1"/>
  <c r="R143" i="1" s="1"/>
  <c r="Y142" i="1"/>
  <c r="X142" i="1"/>
  <c r="Z142" i="1" s="1"/>
  <c r="U142" i="1"/>
  <c r="P142" i="1"/>
  <c r="Q153" i="1" s="1"/>
  <c r="Z141" i="1"/>
  <c r="X141" i="1"/>
  <c r="U141" i="1"/>
  <c r="P141" i="1"/>
  <c r="Y140" i="1"/>
  <c r="X140" i="1"/>
  <c r="Y151" i="1" s="1"/>
  <c r="U140" i="1"/>
  <c r="P140" i="1"/>
  <c r="Q151" i="1" s="1"/>
  <c r="Z139" i="1"/>
  <c r="X139" i="1"/>
  <c r="U139" i="1"/>
  <c r="P139" i="1"/>
  <c r="R139" i="1" s="1"/>
  <c r="Y138" i="1"/>
  <c r="X138" i="1"/>
  <c r="Z138" i="1" s="1"/>
  <c r="U138" i="1"/>
  <c r="P138" i="1"/>
  <c r="Q149" i="1" s="1"/>
  <c r="Z137" i="1"/>
  <c r="X137" i="1"/>
  <c r="U137" i="1"/>
  <c r="P137" i="1"/>
  <c r="Y136" i="1"/>
  <c r="X136" i="1"/>
  <c r="Y147" i="1" s="1"/>
  <c r="U136" i="1"/>
  <c r="P136" i="1"/>
  <c r="Q147" i="1" s="1"/>
  <c r="Z135" i="1"/>
  <c r="X135" i="1"/>
  <c r="U135" i="1"/>
  <c r="P135" i="1"/>
  <c r="R135" i="1" s="1"/>
  <c r="X134" i="1"/>
  <c r="Z134" i="1" s="1"/>
  <c r="U134" i="1"/>
  <c r="P134" i="1"/>
  <c r="Q145" i="1" s="1"/>
  <c r="Z133" i="1"/>
  <c r="X133" i="1"/>
  <c r="U133" i="1"/>
  <c r="P133" i="1"/>
  <c r="X132" i="1"/>
  <c r="Y143" i="1" s="1"/>
  <c r="U132" i="1"/>
  <c r="P132" i="1"/>
  <c r="Q143" i="1" s="1"/>
  <c r="Z131" i="1"/>
  <c r="X131" i="1"/>
  <c r="U131" i="1"/>
  <c r="P131" i="1"/>
  <c r="R131" i="1" s="1"/>
  <c r="X130" i="1"/>
  <c r="Z130" i="1" s="1"/>
  <c r="U130" i="1"/>
  <c r="P130" i="1"/>
  <c r="Q141" i="1" s="1"/>
  <c r="Z129" i="1"/>
  <c r="X129" i="1"/>
  <c r="U129" i="1"/>
  <c r="P129" i="1"/>
  <c r="X128" i="1"/>
  <c r="Y139" i="1" s="1"/>
  <c r="U128" i="1"/>
  <c r="P128" i="1"/>
  <c r="Q139" i="1" s="1"/>
  <c r="Z127" i="1"/>
  <c r="X127" i="1"/>
  <c r="U127" i="1"/>
  <c r="P127" i="1"/>
  <c r="R127" i="1" s="1"/>
  <c r="X126" i="1"/>
  <c r="Z126" i="1" s="1"/>
  <c r="U126" i="1"/>
  <c r="R126" i="1"/>
  <c r="P126" i="1"/>
  <c r="Z125" i="1"/>
  <c r="X125" i="1"/>
  <c r="U125" i="1"/>
  <c r="R125" i="1"/>
  <c r="P125" i="1"/>
  <c r="Z124" i="1"/>
  <c r="X124" i="1"/>
  <c r="U124" i="1"/>
  <c r="P124" i="1"/>
  <c r="Q135" i="1" s="1"/>
  <c r="X123" i="1"/>
  <c r="Z123" i="1" s="1"/>
  <c r="U123" i="1"/>
  <c r="P123" i="1"/>
  <c r="Q134" i="1" s="1"/>
  <c r="X122" i="1"/>
  <c r="Y133" i="1" s="1"/>
  <c r="U122" i="1"/>
  <c r="R122" i="1"/>
  <c r="P122" i="1"/>
  <c r="Z121" i="1"/>
  <c r="X121" i="1"/>
  <c r="U121" i="1"/>
  <c r="R121" i="1"/>
  <c r="P121" i="1"/>
  <c r="Z120" i="1"/>
  <c r="X120" i="1"/>
  <c r="U120" i="1"/>
  <c r="P120" i="1"/>
  <c r="Q131" i="1" s="1"/>
  <c r="X119" i="1"/>
  <c r="Z119" i="1" s="1"/>
  <c r="U119" i="1"/>
  <c r="P119" i="1"/>
  <c r="Q130" i="1" s="1"/>
  <c r="X118" i="1"/>
  <c r="Y129" i="1" s="1"/>
  <c r="U118" i="1"/>
  <c r="R118" i="1"/>
  <c r="P118" i="1"/>
  <c r="Z117" i="1"/>
  <c r="X117" i="1"/>
  <c r="U117" i="1"/>
  <c r="R117" i="1"/>
  <c r="P117" i="1"/>
  <c r="Z116" i="1"/>
  <c r="X116" i="1"/>
  <c r="U116" i="1"/>
  <c r="P116" i="1"/>
  <c r="Q127" i="1" s="1"/>
  <c r="X115" i="1"/>
  <c r="Z115" i="1" s="1"/>
  <c r="U115" i="1"/>
  <c r="P115" i="1"/>
  <c r="Q126" i="1" s="1"/>
  <c r="X114" i="1"/>
  <c r="Y125" i="1" s="1"/>
  <c r="U114" i="1"/>
  <c r="R114" i="1"/>
  <c r="P114" i="1"/>
  <c r="Q125" i="1" s="1"/>
  <c r="Z113" i="1"/>
  <c r="X113" i="1"/>
  <c r="Y124" i="1" s="1"/>
  <c r="U113" i="1"/>
  <c r="R113" i="1"/>
  <c r="P113" i="1"/>
  <c r="Q124" i="1" s="1"/>
  <c r="Z112" i="1"/>
  <c r="X112" i="1"/>
  <c r="Y123" i="1" s="1"/>
  <c r="U112" i="1"/>
  <c r="P112" i="1"/>
  <c r="R112" i="1" s="1"/>
  <c r="X111" i="1"/>
  <c r="Y122" i="1" s="1"/>
  <c r="U111" i="1"/>
  <c r="P111" i="1"/>
  <c r="Q122" i="1" s="1"/>
  <c r="Z110" i="1"/>
  <c r="X110" i="1"/>
  <c r="R110" i="1"/>
  <c r="P110" i="1"/>
  <c r="Q121" i="1" s="1"/>
  <c r="X109" i="1"/>
  <c r="Z109" i="1" s="1"/>
  <c r="P109" i="1"/>
  <c r="Q118" i="1" s="1"/>
  <c r="Z108" i="1"/>
  <c r="X108" i="1"/>
  <c r="Y119" i="1" s="1"/>
  <c r="R108" i="1"/>
  <c r="P108" i="1"/>
  <c r="X107" i="1"/>
  <c r="Z107" i="1" s="1"/>
  <c r="R107" i="1"/>
  <c r="P107" i="1"/>
  <c r="X106" i="1"/>
  <c r="Z106" i="1" s="1"/>
  <c r="R106" i="1"/>
  <c r="P106" i="1"/>
  <c r="Q117" i="1" s="1"/>
  <c r="X105" i="1"/>
  <c r="Y116" i="1" s="1"/>
  <c r="R105" i="1"/>
  <c r="P105" i="1"/>
  <c r="Q116" i="1" s="1"/>
  <c r="X104" i="1"/>
  <c r="Z104" i="1" s="1"/>
  <c r="R104" i="1"/>
  <c r="P104" i="1"/>
  <c r="X103" i="1"/>
  <c r="Y114" i="1" s="1"/>
  <c r="R103" i="1"/>
  <c r="P103" i="1"/>
  <c r="X102" i="1"/>
  <c r="Z102" i="1" s="1"/>
  <c r="R102" i="1"/>
  <c r="P102" i="1"/>
  <c r="X101" i="1"/>
  <c r="Y112" i="1" s="1"/>
  <c r="R101" i="1"/>
  <c r="P101" i="1"/>
  <c r="Q112" i="1" s="1"/>
  <c r="X100" i="1"/>
  <c r="Y111" i="1" s="1"/>
  <c r="R100" i="1"/>
  <c r="P100" i="1"/>
  <c r="P99" i="1"/>
  <c r="Q110" i="1" s="1"/>
  <c r="R98" i="1"/>
  <c r="P98" i="1"/>
  <c r="P97" i="1"/>
  <c r="Q108" i="1" s="1"/>
  <c r="P32" i="1"/>
  <c r="I32" i="1"/>
  <c r="O33" i="1"/>
  <c r="P31" i="1"/>
  <c r="I31" i="1"/>
  <c r="H33" i="1"/>
  <c r="G33" i="1"/>
  <c r="I33" i="1" s="1"/>
  <c r="AA126" i="1" l="1"/>
  <c r="S109" i="1"/>
  <c r="Q114" i="1"/>
  <c r="R99" i="1"/>
  <c r="Z100" i="1"/>
  <c r="Z103" i="1"/>
  <c r="Z105" i="1"/>
  <c r="AA115" i="1" s="1"/>
  <c r="Q111" i="1"/>
  <c r="Q115" i="1"/>
  <c r="Y118" i="1"/>
  <c r="Q123" i="1"/>
  <c r="Y126" i="1"/>
  <c r="Y134" i="1"/>
  <c r="R109" i="1"/>
  <c r="R111" i="1"/>
  <c r="S122" i="1" s="1"/>
  <c r="Z114" i="1"/>
  <c r="AA125" i="1" s="1"/>
  <c r="R115" i="1"/>
  <c r="S123" i="1" s="1"/>
  <c r="Y115" i="1"/>
  <c r="Y127" i="1"/>
  <c r="Q128" i="1"/>
  <c r="Z118" i="1"/>
  <c r="R119" i="1"/>
  <c r="Q120" i="1"/>
  <c r="Y131" i="1"/>
  <c r="Q132" i="1"/>
  <c r="Z122" i="1"/>
  <c r="R123" i="1"/>
  <c r="S124" i="1" s="1"/>
  <c r="Y135" i="1"/>
  <c r="Q136" i="1"/>
  <c r="R128" i="1"/>
  <c r="R130" i="1"/>
  <c r="R132" i="1"/>
  <c r="R134" i="1"/>
  <c r="R136" i="1"/>
  <c r="R138" i="1"/>
  <c r="R140" i="1"/>
  <c r="R142" i="1"/>
  <c r="R144" i="1"/>
  <c r="R146" i="1"/>
  <c r="R148" i="1"/>
  <c r="R150" i="1"/>
  <c r="R152" i="1"/>
  <c r="Z153" i="1"/>
  <c r="Z155" i="1"/>
  <c r="AA162" i="1" s="1"/>
  <c r="Y167" i="1"/>
  <c r="Z157" i="1"/>
  <c r="Z159" i="1"/>
  <c r="AA169" i="1" s="1"/>
  <c r="Y171" i="1"/>
  <c r="Z161" i="1"/>
  <c r="Z163" i="1"/>
  <c r="AA173" i="1" s="1"/>
  <c r="Y175" i="1"/>
  <c r="Z165" i="1"/>
  <c r="Z167" i="1"/>
  <c r="AA177" i="1" s="1"/>
  <c r="Y179" i="1"/>
  <c r="Z169" i="1"/>
  <c r="Z171" i="1"/>
  <c r="Y183" i="1"/>
  <c r="Z173" i="1"/>
  <c r="Z175" i="1"/>
  <c r="Z177" i="1"/>
  <c r="AA187" i="1" s="1"/>
  <c r="Z179" i="1"/>
  <c r="AA190" i="1" s="1"/>
  <c r="Q192" i="1"/>
  <c r="R181" i="1"/>
  <c r="Q191" i="1"/>
  <c r="Q200" i="1"/>
  <c r="R189" i="1"/>
  <c r="Q199" i="1"/>
  <c r="K203" i="1"/>
  <c r="Q205" i="1"/>
  <c r="Y221" i="1"/>
  <c r="Y232" i="1"/>
  <c r="Z221" i="1"/>
  <c r="Y240" i="1"/>
  <c r="Z229" i="1"/>
  <c r="AA239" i="1" s="1"/>
  <c r="Y248" i="1"/>
  <c r="Z237" i="1"/>
  <c r="AA247" i="1" s="1"/>
  <c r="S116" i="1"/>
  <c r="Y117" i="1"/>
  <c r="N33" i="1"/>
  <c r="P33" i="1" s="1"/>
  <c r="R97" i="1"/>
  <c r="S108" i="1" s="1"/>
  <c r="Z101" i="1"/>
  <c r="Q109" i="1"/>
  <c r="Q119" i="1"/>
  <c r="Y128" i="1"/>
  <c r="Y130" i="1"/>
  <c r="Z111" i="1"/>
  <c r="AA122" i="1" s="1"/>
  <c r="Q113" i="1"/>
  <c r="R116" i="1"/>
  <c r="R120" i="1"/>
  <c r="Y120" i="1"/>
  <c r="R124" i="1"/>
  <c r="Q140" i="1"/>
  <c r="Q144" i="1"/>
  <c r="Q148" i="1"/>
  <c r="S150" i="1"/>
  <c r="Q152" i="1"/>
  <c r="Q156" i="1"/>
  <c r="Q160" i="1"/>
  <c r="Q183" i="1"/>
  <c r="Q185" i="1"/>
  <c r="Q184" i="1"/>
  <c r="Q189" i="1"/>
  <c r="K182" i="1"/>
  <c r="K191" i="1"/>
  <c r="K189" i="1"/>
  <c r="K187" i="1"/>
  <c r="K185" i="1"/>
  <c r="K188" i="1"/>
  <c r="K184" i="1"/>
  <c r="K186" i="1"/>
  <c r="K183" i="1"/>
  <c r="K196" i="1"/>
  <c r="Z191" i="1"/>
  <c r="AA202" i="1" s="1"/>
  <c r="Y202" i="1"/>
  <c r="Q195" i="1"/>
  <c r="Q208" i="1"/>
  <c r="R197" i="1"/>
  <c r="S207" i="1" s="1"/>
  <c r="Q207" i="1"/>
  <c r="K211" i="1"/>
  <c r="Q213" i="1"/>
  <c r="AA127" i="1"/>
  <c r="S132" i="1"/>
  <c r="Y121" i="1"/>
  <c r="Q129" i="1"/>
  <c r="Q133" i="1"/>
  <c r="Q137" i="1"/>
  <c r="Y155" i="1"/>
  <c r="Y159" i="1"/>
  <c r="Y163" i="1"/>
  <c r="K204" i="1"/>
  <c r="K202" i="1"/>
  <c r="Z199" i="1"/>
  <c r="AA207" i="1" s="1"/>
  <c r="Y210" i="1"/>
  <c r="Q216" i="1"/>
  <c r="R205" i="1"/>
  <c r="S215" i="1" s="1"/>
  <c r="Y236" i="1"/>
  <c r="Z225" i="1"/>
  <c r="AA235" i="1" s="1"/>
  <c r="Y244" i="1"/>
  <c r="Z233" i="1"/>
  <c r="AA244" i="1" s="1"/>
  <c r="Y252" i="1"/>
  <c r="Z241" i="1"/>
  <c r="Y113" i="1"/>
  <c r="Y132" i="1"/>
  <c r="AA191" i="1"/>
  <c r="R182" i="1"/>
  <c r="Q193" i="1"/>
  <c r="AA199" i="1"/>
  <c r="S203" i="1"/>
  <c r="Y200" i="1"/>
  <c r="K212" i="1"/>
  <c r="K210" i="1"/>
  <c r="Y218" i="1"/>
  <c r="Z207" i="1"/>
  <c r="AA217" i="1" s="1"/>
  <c r="Q211" i="1"/>
  <c r="Q224" i="1"/>
  <c r="R213" i="1"/>
  <c r="Y228" i="1"/>
  <c r="Z217" i="1"/>
  <c r="AA228" i="1" s="1"/>
  <c r="Q223" i="1"/>
  <c r="Y256" i="1"/>
  <c r="Z245" i="1"/>
  <c r="AA251" i="1" s="1"/>
  <c r="Y260" i="1"/>
  <c r="Z249" i="1"/>
  <c r="AA259" i="1" s="1"/>
  <c r="Y264" i="1"/>
  <c r="Z253" i="1"/>
  <c r="AA263" i="1" s="1"/>
  <c r="Y268" i="1"/>
  <c r="Z257" i="1"/>
  <c r="Y272" i="1"/>
  <c r="Z261" i="1"/>
  <c r="AA275" i="1"/>
  <c r="Y276" i="1"/>
  <c r="Z265" i="1"/>
  <c r="AA276" i="1" s="1"/>
  <c r="Y270" i="1"/>
  <c r="Q287" i="1"/>
  <c r="R276" i="1"/>
  <c r="Q286" i="1"/>
  <c r="Z128" i="1"/>
  <c r="AA134" i="1" s="1"/>
  <c r="R129" i="1"/>
  <c r="S136" i="1" s="1"/>
  <c r="Z132" i="1"/>
  <c r="R133" i="1"/>
  <c r="S144" i="1" s="1"/>
  <c r="Z136" i="1"/>
  <c r="AA144" i="1" s="1"/>
  <c r="R137" i="1"/>
  <c r="Y137" i="1"/>
  <c r="Q138" i="1"/>
  <c r="Z140" i="1"/>
  <c r="AA148" i="1" s="1"/>
  <c r="R141" i="1"/>
  <c r="Y141" i="1"/>
  <c r="Q142" i="1"/>
  <c r="Z144" i="1"/>
  <c r="AA153" i="1" s="1"/>
  <c r="R145" i="1"/>
  <c r="Y145" i="1"/>
  <c r="Q146" i="1"/>
  <c r="Z148" i="1"/>
  <c r="AA159" i="1" s="1"/>
  <c r="R149" i="1"/>
  <c r="Y149" i="1"/>
  <c r="Q150" i="1"/>
  <c r="Y153" i="1"/>
  <c r="Q154" i="1"/>
  <c r="Z156" i="1"/>
  <c r="R157" i="1"/>
  <c r="S167" i="1" s="1"/>
  <c r="Y157" i="1"/>
  <c r="Q158" i="1"/>
  <c r="Z160" i="1"/>
  <c r="R161" i="1"/>
  <c r="S171" i="1" s="1"/>
  <c r="Y161" i="1"/>
  <c r="Q162" i="1"/>
  <c r="Z164" i="1"/>
  <c r="R165" i="1"/>
  <c r="S174" i="1" s="1"/>
  <c r="Y165" i="1"/>
  <c r="Q166" i="1"/>
  <c r="Z168" i="1"/>
  <c r="Y169" i="1"/>
  <c r="Q170" i="1"/>
  <c r="Y181" i="1"/>
  <c r="Q182" i="1"/>
  <c r="Z172" i="1"/>
  <c r="AA183" i="1" s="1"/>
  <c r="Y173" i="1"/>
  <c r="Q174" i="1"/>
  <c r="Y185" i="1"/>
  <c r="Q186" i="1"/>
  <c r="Y177" i="1"/>
  <c r="Q178" i="1"/>
  <c r="Y189" i="1"/>
  <c r="Q190" i="1"/>
  <c r="Y195" i="1"/>
  <c r="Z184" i="1"/>
  <c r="K197" i="1"/>
  <c r="Y199" i="1"/>
  <c r="Q202" i="1"/>
  <c r="R191" i="1"/>
  <c r="S202" i="1" s="1"/>
  <c r="K205" i="1"/>
  <c r="Y194" i="1"/>
  <c r="Y207" i="1"/>
  <c r="Q210" i="1"/>
  <c r="R199" i="1"/>
  <c r="K213" i="1"/>
  <c r="K214" i="1"/>
  <c r="Y215" i="1"/>
  <c r="Q218" i="1"/>
  <c r="R207" i="1"/>
  <c r="Y220" i="1"/>
  <c r="Z209" i="1"/>
  <c r="AA219" i="1" s="1"/>
  <c r="K221" i="1"/>
  <c r="K222" i="1"/>
  <c r="Y223" i="1"/>
  <c r="Y225" i="1"/>
  <c r="Y229" i="1"/>
  <c r="Y233" i="1"/>
  <c r="Y237" i="1"/>
  <c r="Y241" i="1"/>
  <c r="Y245" i="1"/>
  <c r="Y249" i="1"/>
  <c r="Y253" i="1"/>
  <c r="Y257" i="1"/>
  <c r="Y261" i="1"/>
  <c r="Y265" i="1"/>
  <c r="Y273" i="1"/>
  <c r="K274" i="1"/>
  <c r="Q276" i="1"/>
  <c r="Q278" i="1"/>
  <c r="AA278" i="1"/>
  <c r="K279" i="1"/>
  <c r="Y271" i="1"/>
  <c r="K283" i="1"/>
  <c r="Z278" i="1"/>
  <c r="Y289" i="1"/>
  <c r="Q282" i="1"/>
  <c r="K193" i="1"/>
  <c r="Q194" i="1"/>
  <c r="K195" i="1"/>
  <c r="Q196" i="1"/>
  <c r="R185" i="1"/>
  <c r="S195" i="1" s="1"/>
  <c r="K199" i="1"/>
  <c r="S199" i="1"/>
  <c r="Y201" i="1"/>
  <c r="Q204" i="1"/>
  <c r="R193" i="1"/>
  <c r="K194" i="1"/>
  <c r="K207" i="1"/>
  <c r="Y196" i="1"/>
  <c r="Y209" i="1"/>
  <c r="Q212" i="1"/>
  <c r="R201" i="1"/>
  <c r="Y214" i="1"/>
  <c r="Z203" i="1"/>
  <c r="AA203" i="1" s="1"/>
  <c r="K215" i="1"/>
  <c r="Y204" i="1"/>
  <c r="K216" i="1"/>
  <c r="Y217" i="1"/>
  <c r="Q220" i="1"/>
  <c r="R209" i="1"/>
  <c r="S219" i="1" s="1"/>
  <c r="Y222" i="1"/>
  <c r="Z211" i="1"/>
  <c r="Y212" i="1"/>
  <c r="Y226" i="1"/>
  <c r="Z215" i="1"/>
  <c r="AA226" i="1" s="1"/>
  <c r="Q217" i="1"/>
  <c r="AA229" i="1"/>
  <c r="Y230" i="1"/>
  <c r="Z219" i="1"/>
  <c r="AA233" i="1"/>
  <c r="Y234" i="1"/>
  <c r="Z223" i="1"/>
  <c r="AA231" i="1" s="1"/>
  <c r="AA237" i="1"/>
  <c r="Y238" i="1"/>
  <c r="Z227" i="1"/>
  <c r="AA241" i="1"/>
  <c r="Y242" i="1"/>
  <c r="Z231" i="1"/>
  <c r="AA245" i="1"/>
  <c r="Y246" i="1"/>
  <c r="Z235" i="1"/>
  <c r="AA249" i="1"/>
  <c r="Y250" i="1"/>
  <c r="Z239" i="1"/>
  <c r="AA253" i="1"/>
  <c r="Y254" i="1"/>
  <c r="Z243" i="1"/>
  <c r="AA257" i="1"/>
  <c r="Y258" i="1"/>
  <c r="Z247" i="1"/>
  <c r="Y262" i="1"/>
  <c r="Z251" i="1"/>
  <c r="Y266" i="1"/>
  <c r="Z255" i="1"/>
  <c r="Y269" i="1"/>
  <c r="Z259" i="1"/>
  <c r="AA269" i="1" s="1"/>
  <c r="Y274" i="1"/>
  <c r="Z263" i="1"/>
  <c r="AA274" i="1" s="1"/>
  <c r="K268" i="1"/>
  <c r="Z170" i="1"/>
  <c r="AA181" i="1" s="1"/>
  <c r="R171" i="1"/>
  <c r="S179" i="1" s="1"/>
  <c r="Z174" i="1"/>
  <c r="R175" i="1"/>
  <c r="S183" i="1" s="1"/>
  <c r="Y187" i="1"/>
  <c r="Q188" i="1"/>
  <c r="Z178" i="1"/>
  <c r="AA189" i="1" s="1"/>
  <c r="R179" i="1"/>
  <c r="S187" i="1" s="1"/>
  <c r="AA192" i="1"/>
  <c r="Y193" i="1"/>
  <c r="Q198" i="1"/>
  <c r="R187" i="1"/>
  <c r="S198" i="1" s="1"/>
  <c r="AA200" i="1"/>
  <c r="K201" i="1"/>
  <c r="S201" i="1"/>
  <c r="Y203" i="1"/>
  <c r="Q206" i="1"/>
  <c r="R195" i="1"/>
  <c r="AA208" i="1"/>
  <c r="K209" i="1"/>
  <c r="Y198" i="1"/>
  <c r="Y211" i="1"/>
  <c r="Q201" i="1"/>
  <c r="Q214" i="1"/>
  <c r="R203" i="1"/>
  <c r="Y216" i="1"/>
  <c r="Z205" i="1"/>
  <c r="K217" i="1"/>
  <c r="Y206" i="1"/>
  <c r="K218" i="1"/>
  <c r="Y219" i="1"/>
  <c r="Q209" i="1"/>
  <c r="Q222" i="1"/>
  <c r="R211" i="1"/>
  <c r="S221" i="1" s="1"/>
  <c r="Y224" i="1"/>
  <c r="Z213" i="1"/>
  <c r="AA224" i="1" s="1"/>
  <c r="K225" i="1"/>
  <c r="Y227" i="1"/>
  <c r="K229" i="1"/>
  <c r="Y231" i="1"/>
  <c r="K233" i="1"/>
  <c r="Y235" i="1"/>
  <c r="K237" i="1"/>
  <c r="Y239" i="1"/>
  <c r="K241" i="1"/>
  <c r="Y243" i="1"/>
  <c r="K244" i="1"/>
  <c r="K245" i="1"/>
  <c r="Y247" i="1"/>
  <c r="K248" i="1"/>
  <c r="K249" i="1"/>
  <c r="Y251" i="1"/>
  <c r="K252" i="1"/>
  <c r="K253" i="1"/>
  <c r="Y255" i="1"/>
  <c r="Y259" i="1"/>
  <c r="Y263" i="1"/>
  <c r="Y267" i="1"/>
  <c r="K273" i="1"/>
  <c r="Y275" i="1"/>
  <c r="K276" i="1"/>
  <c r="K275" i="1"/>
  <c r="AA280" i="1"/>
  <c r="Q284" i="1"/>
  <c r="K277" i="1"/>
  <c r="R215" i="1"/>
  <c r="S225" i="1" s="1"/>
  <c r="R217" i="1"/>
  <c r="S227" i="1" s="1"/>
  <c r="R219" i="1"/>
  <c r="S229" i="1" s="1"/>
  <c r="R221" i="1"/>
  <c r="R223" i="1"/>
  <c r="S233" i="1" s="1"/>
  <c r="R225" i="1"/>
  <c r="S235" i="1" s="1"/>
  <c r="R227" i="1"/>
  <c r="S237" i="1" s="1"/>
  <c r="R229" i="1"/>
  <c r="R231" i="1"/>
  <c r="S241" i="1" s="1"/>
  <c r="R233" i="1"/>
  <c r="R235" i="1"/>
  <c r="S245" i="1" s="1"/>
  <c r="R237" i="1"/>
  <c r="R239" i="1"/>
  <c r="S249" i="1" s="1"/>
  <c r="R241" i="1"/>
  <c r="R243" i="1"/>
  <c r="S253" i="1" s="1"/>
  <c r="R245" i="1"/>
  <c r="R247" i="1"/>
  <c r="S257" i="1" s="1"/>
  <c r="R249" i="1"/>
  <c r="R251" i="1"/>
  <c r="S261" i="1" s="1"/>
  <c r="R253" i="1"/>
  <c r="R255" i="1"/>
  <c r="S265" i="1" s="1"/>
  <c r="Q267" i="1"/>
  <c r="R257" i="1"/>
  <c r="Q269" i="1"/>
  <c r="Q271" i="1"/>
  <c r="R261" i="1"/>
  <c r="Q273" i="1"/>
  <c r="Q275" i="1"/>
  <c r="R265" i="1"/>
  <c r="S273" i="1" s="1"/>
  <c r="Q277" i="1"/>
  <c r="AA277" i="1"/>
  <c r="Y278" i="1"/>
  <c r="K284" i="1"/>
  <c r="Y286" i="1"/>
  <c r="Q288" i="1"/>
  <c r="R278" i="1"/>
  <c r="S286" i="1" s="1"/>
  <c r="K292" i="1"/>
  <c r="Y281" i="1"/>
  <c r="K293" i="1"/>
  <c r="Q297" i="1"/>
  <c r="Q296" i="1"/>
  <c r="R286" i="1"/>
  <c r="Q299" i="1"/>
  <c r="Q298" i="1"/>
  <c r="R288" i="1"/>
  <c r="K300" i="1"/>
  <c r="R290" i="1"/>
  <c r="Q301" i="1"/>
  <c r="Z291" i="1"/>
  <c r="Y302" i="1"/>
  <c r="R296" i="1"/>
  <c r="Z296" i="1"/>
  <c r="R300" i="1"/>
  <c r="Z300" i="1"/>
  <c r="K278" i="1"/>
  <c r="Q279" i="1"/>
  <c r="AA279" i="1"/>
  <c r="Y280" i="1"/>
  <c r="Q283" i="1"/>
  <c r="R272" i="1"/>
  <c r="S283" i="1" s="1"/>
  <c r="K286" i="1"/>
  <c r="Y288" i="1"/>
  <c r="Y293" i="1"/>
  <c r="Z282" i="1"/>
  <c r="AA285" i="1" s="1"/>
  <c r="K294" i="1"/>
  <c r="Y283" i="1"/>
  <c r="K295" i="1"/>
  <c r="R289" i="1"/>
  <c r="S298" i="1" s="1"/>
  <c r="Q300" i="1"/>
  <c r="Z290" i="1"/>
  <c r="Y301" i="1"/>
  <c r="Q291" i="1"/>
  <c r="K303" i="1"/>
  <c r="Y292" i="1"/>
  <c r="R293" i="1"/>
  <c r="Q304" i="1"/>
  <c r="Z293" i="1"/>
  <c r="R297" i="1"/>
  <c r="Z297" i="1"/>
  <c r="R301" i="1"/>
  <c r="Z301" i="1"/>
  <c r="K280" i="1"/>
  <c r="S280" i="1"/>
  <c r="Q281" i="1"/>
  <c r="AA281" i="1"/>
  <c r="Y282" i="1"/>
  <c r="Q285" i="1"/>
  <c r="R274" i="1"/>
  <c r="K288" i="1"/>
  <c r="Y277" i="1"/>
  <c r="K289" i="1"/>
  <c r="Q280" i="1"/>
  <c r="Q293" i="1"/>
  <c r="R282" i="1"/>
  <c r="S290" i="1" s="1"/>
  <c r="Y295" i="1"/>
  <c r="Y294" i="1"/>
  <c r="Z284" i="1"/>
  <c r="S296" i="1"/>
  <c r="Y285" i="1"/>
  <c r="Y287" i="1"/>
  <c r="Z289" i="1"/>
  <c r="Y300" i="1"/>
  <c r="Q290" i="1"/>
  <c r="Y291" i="1"/>
  <c r="R292" i="1"/>
  <c r="Q303" i="1"/>
  <c r="R294" i="1"/>
  <c r="Z294" i="1"/>
  <c r="R298" i="1"/>
  <c r="Z298" i="1"/>
  <c r="R302" i="1"/>
  <c r="Z302" i="1"/>
  <c r="Q295" i="1"/>
  <c r="Q294" i="1"/>
  <c r="R284" i="1"/>
  <c r="S295" i="1" s="1"/>
  <c r="K285" i="1"/>
  <c r="Y297" i="1"/>
  <c r="Y296" i="1"/>
  <c r="Z286" i="1"/>
  <c r="AA296" i="1" s="1"/>
  <c r="Q289" i="1"/>
  <c r="Y290" i="1"/>
  <c r="R291" i="1"/>
  <c r="Q302" i="1"/>
  <c r="Z292" i="1"/>
  <c r="Y303" i="1"/>
  <c r="R295" i="1"/>
  <c r="Z295" i="1"/>
  <c r="R299" i="1"/>
  <c r="Z299" i="1"/>
  <c r="R303" i="1"/>
  <c r="Z303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X305" i="1"/>
  <c r="G306" i="1"/>
  <c r="X307" i="1"/>
  <c r="G308" i="1"/>
  <c r="X309" i="1"/>
  <c r="G310" i="1"/>
  <c r="X311" i="1"/>
  <c r="G312" i="1"/>
  <c r="X313" i="1"/>
  <c r="G314" i="1"/>
  <c r="Z315" i="1"/>
  <c r="R316" i="1"/>
  <c r="Z317" i="1"/>
  <c r="R318" i="1"/>
  <c r="J319" i="1"/>
  <c r="J329" i="1"/>
  <c r="K338" i="1" s="1"/>
  <c r="R330" i="1"/>
  <c r="S339" i="1" s="1"/>
  <c r="U342" i="1"/>
  <c r="I332" i="1"/>
  <c r="U333" i="1"/>
  <c r="I345" i="1"/>
  <c r="R334" i="1"/>
  <c r="Q345" i="1"/>
  <c r="Z337" i="1"/>
  <c r="Y348" i="1"/>
  <c r="R343" i="1"/>
  <c r="Y354" i="1"/>
  <c r="Z343" i="1"/>
  <c r="Z288" i="1"/>
  <c r="AA298" i="1" s="1"/>
  <c r="G316" i="1"/>
  <c r="J305" i="1"/>
  <c r="K309" i="1" s="1"/>
  <c r="P305" i="1"/>
  <c r="Q311" i="1" s="1"/>
  <c r="G318" i="1"/>
  <c r="J307" i="1"/>
  <c r="P307" i="1"/>
  <c r="G320" i="1"/>
  <c r="J309" i="1"/>
  <c r="P309" i="1"/>
  <c r="G322" i="1"/>
  <c r="J311" i="1"/>
  <c r="P311" i="1"/>
  <c r="G324" i="1"/>
  <c r="J313" i="1"/>
  <c r="P313" i="1"/>
  <c r="Q319" i="1" s="1"/>
  <c r="G326" i="1"/>
  <c r="G328" i="1"/>
  <c r="Y330" i="1"/>
  <c r="Q331" i="1"/>
  <c r="G332" i="1"/>
  <c r="M332" i="1"/>
  <c r="Y332" i="1"/>
  <c r="Q333" i="1"/>
  <c r="Y334" i="1"/>
  <c r="Q335" i="1"/>
  <c r="G336" i="1"/>
  <c r="Q325" i="1"/>
  <c r="Y336" i="1"/>
  <c r="Q337" i="1"/>
  <c r="G338" i="1"/>
  <c r="Q339" i="1"/>
  <c r="Y341" i="1"/>
  <c r="Z330" i="1"/>
  <c r="G333" i="1"/>
  <c r="I336" i="1"/>
  <c r="Z336" i="1"/>
  <c r="Y347" i="1"/>
  <c r="Y346" i="1"/>
  <c r="M349" i="1"/>
  <c r="R339" i="1"/>
  <c r="Y350" i="1"/>
  <c r="Z339" i="1"/>
  <c r="Y298" i="1"/>
  <c r="X304" i="1"/>
  <c r="Y304" i="1" s="1"/>
  <c r="G305" i="1"/>
  <c r="X306" i="1"/>
  <c r="G307" i="1"/>
  <c r="X308" i="1"/>
  <c r="G309" i="1"/>
  <c r="X310" i="1"/>
  <c r="G311" i="1"/>
  <c r="X312" i="1"/>
  <c r="G313" i="1"/>
  <c r="X314" i="1"/>
  <c r="R315" i="1"/>
  <c r="S326" i="1" s="1"/>
  <c r="J316" i="1"/>
  <c r="Z316" i="1"/>
  <c r="R317" i="1"/>
  <c r="S328" i="1" s="1"/>
  <c r="J318" i="1"/>
  <c r="Z318" i="1"/>
  <c r="R319" i="1"/>
  <c r="J320" i="1"/>
  <c r="Z320" i="1"/>
  <c r="AA330" i="1" s="1"/>
  <c r="R321" i="1"/>
  <c r="Z322" i="1"/>
  <c r="R323" i="1"/>
  <c r="J324" i="1"/>
  <c r="K332" i="1" s="1"/>
  <c r="Z324" i="1"/>
  <c r="AA334" i="1" s="1"/>
  <c r="R325" i="1"/>
  <c r="J326" i="1"/>
  <c r="K336" i="1" s="1"/>
  <c r="Z326" i="1"/>
  <c r="AA336" i="1" s="1"/>
  <c r="R327" i="1"/>
  <c r="Y340" i="1"/>
  <c r="Z329" i="1"/>
  <c r="R331" i="1"/>
  <c r="Q342" i="1"/>
  <c r="U338" i="1"/>
  <c r="Y338" i="1"/>
  <c r="M341" i="1"/>
  <c r="Q341" i="1"/>
  <c r="J304" i="1"/>
  <c r="K314" i="1" s="1"/>
  <c r="J306" i="1"/>
  <c r="J308" i="1"/>
  <c r="J310" i="1"/>
  <c r="K321" i="1" s="1"/>
  <c r="J312" i="1"/>
  <c r="J314" i="1"/>
  <c r="Z331" i="1"/>
  <c r="AA339" i="1" s="1"/>
  <c r="Y342" i="1"/>
  <c r="G334" i="1"/>
  <c r="Z348" i="1"/>
  <c r="I341" i="1"/>
  <c r="I342" i="1"/>
  <c r="M343" i="1"/>
  <c r="M344" i="1"/>
  <c r="R333" i="1"/>
  <c r="Q344" i="1"/>
  <c r="U345" i="1"/>
  <c r="U347" i="1"/>
  <c r="U350" i="1"/>
  <c r="I340" i="1"/>
  <c r="Y351" i="1"/>
  <c r="Z340" i="1"/>
  <c r="I352" i="1"/>
  <c r="R342" i="1"/>
  <c r="U354" i="1"/>
  <c r="I360" i="1"/>
  <c r="J349" i="1"/>
  <c r="Z352" i="1"/>
  <c r="M330" i="1"/>
  <c r="U330" i="1"/>
  <c r="M331" i="1"/>
  <c r="U331" i="1"/>
  <c r="U332" i="1"/>
  <c r="I333" i="1"/>
  <c r="I334" i="1"/>
  <c r="M334" i="1"/>
  <c r="I335" i="1"/>
  <c r="M335" i="1"/>
  <c r="U335" i="1"/>
  <c r="M336" i="1"/>
  <c r="U336" i="1"/>
  <c r="I337" i="1"/>
  <c r="U337" i="1"/>
  <c r="I338" i="1"/>
  <c r="M338" i="1"/>
  <c r="I339" i="1"/>
  <c r="M339" i="1"/>
  <c r="U339" i="1"/>
  <c r="M340" i="1"/>
  <c r="U340" i="1"/>
  <c r="Z332" i="1"/>
  <c r="Y343" i="1"/>
  <c r="Z333" i="1"/>
  <c r="Y344" i="1"/>
  <c r="I346" i="1"/>
  <c r="R335" i="1"/>
  <c r="Q346" i="1"/>
  <c r="Z335" i="1"/>
  <c r="I347" i="1"/>
  <c r="U348" i="1"/>
  <c r="R338" i="1"/>
  <c r="M353" i="1"/>
  <c r="Z344" i="1"/>
  <c r="R347" i="1"/>
  <c r="Z347" i="1"/>
  <c r="Z350" i="1"/>
  <c r="R351" i="1"/>
  <c r="R352" i="1"/>
  <c r="R346" i="1"/>
  <c r="P350" i="1"/>
  <c r="J332" i="1"/>
  <c r="J336" i="1"/>
  <c r="I349" i="1"/>
  <c r="M350" i="1"/>
  <c r="J340" i="1"/>
  <c r="U351" i="1"/>
  <c r="I353" i="1"/>
  <c r="M354" i="1"/>
  <c r="U355" i="1"/>
  <c r="I357" i="1"/>
  <c r="M358" i="1"/>
  <c r="G359" i="1"/>
  <c r="U359" i="1"/>
  <c r="J354" i="1"/>
  <c r="K365" i="1" s="1"/>
  <c r="X354" i="1"/>
  <c r="J330" i="1"/>
  <c r="R332" i="1"/>
  <c r="J333" i="1"/>
  <c r="R336" i="1"/>
  <c r="J337" i="1"/>
  <c r="I350" i="1"/>
  <c r="M351" i="1"/>
  <c r="R340" i="1"/>
  <c r="J341" i="1"/>
  <c r="U352" i="1"/>
  <c r="Z341" i="1"/>
  <c r="I354" i="1"/>
  <c r="Q343" i="1"/>
  <c r="M355" i="1"/>
  <c r="R344" i="1"/>
  <c r="J345" i="1"/>
  <c r="U356" i="1"/>
  <c r="Z345" i="1"/>
  <c r="I358" i="1"/>
  <c r="Q347" i="1"/>
  <c r="M359" i="1"/>
  <c r="R348" i="1"/>
  <c r="M360" i="1"/>
  <c r="G356" i="1"/>
  <c r="J351" i="1"/>
  <c r="K362" i="1" s="1"/>
  <c r="X351" i="1"/>
  <c r="Y359" i="1" s="1"/>
  <c r="G364" i="1"/>
  <c r="J353" i="1"/>
  <c r="Z334" i="1"/>
  <c r="R337" i="1"/>
  <c r="U349" i="1"/>
  <c r="Y349" i="1"/>
  <c r="Z338" i="1"/>
  <c r="I351" i="1"/>
  <c r="M352" i="1"/>
  <c r="R341" i="1"/>
  <c r="U353" i="1"/>
  <c r="Y353" i="1"/>
  <c r="Z342" i="1"/>
  <c r="I355" i="1"/>
  <c r="M356" i="1"/>
  <c r="R345" i="1"/>
  <c r="Y345" i="1"/>
  <c r="U357" i="1"/>
  <c r="Y357" i="1"/>
  <c r="Z346" i="1"/>
  <c r="I359" i="1"/>
  <c r="Q348" i="1"/>
  <c r="P349" i="1"/>
  <c r="Q353" i="1" s="1"/>
  <c r="Z349" i="1"/>
  <c r="G353" i="1"/>
  <c r="G354" i="1"/>
  <c r="P355" i="1"/>
  <c r="R355" i="1" s="1"/>
  <c r="X355" i="1"/>
  <c r="Z355" i="1" s="1"/>
  <c r="X359" i="1"/>
  <c r="Z359" i="1" s="1"/>
  <c r="P360" i="1"/>
  <c r="R360" i="1" s="1"/>
  <c r="J339" i="1"/>
  <c r="J344" i="1"/>
  <c r="K355" i="1" s="1"/>
  <c r="J348" i="1"/>
  <c r="K359" i="1" s="1"/>
  <c r="M361" i="1"/>
  <c r="X353" i="1"/>
  <c r="P354" i="1"/>
  <c r="P362" i="1"/>
  <c r="R362" i="1" s="1"/>
  <c r="X358" i="1"/>
  <c r="Z358" i="1" s="1"/>
  <c r="P359" i="1"/>
  <c r="R359" i="1" s="1"/>
  <c r="X362" i="1"/>
  <c r="Z362" i="1" s="1"/>
  <c r="P363" i="1"/>
  <c r="R363" i="1" s="1"/>
  <c r="Q364" i="1" l="1"/>
  <c r="Q352" i="1"/>
  <c r="K347" i="1"/>
  <c r="Q365" i="1"/>
  <c r="R354" i="1"/>
  <c r="K364" i="1"/>
  <c r="K363" i="1"/>
  <c r="S343" i="1"/>
  <c r="K343" i="1"/>
  <c r="Q349" i="1"/>
  <c r="K361" i="1"/>
  <c r="K346" i="1"/>
  <c r="K331" i="1"/>
  <c r="Y317" i="1"/>
  <c r="Z306" i="1"/>
  <c r="AA341" i="1"/>
  <c r="Q318" i="1"/>
  <c r="R307" i="1"/>
  <c r="Y364" i="1"/>
  <c r="Z353" i="1"/>
  <c r="K350" i="1"/>
  <c r="Q362" i="1"/>
  <c r="K357" i="1"/>
  <c r="K349" i="1"/>
  <c r="Y360" i="1"/>
  <c r="Y356" i="1"/>
  <c r="Q355" i="1"/>
  <c r="K348" i="1"/>
  <c r="K341" i="1"/>
  <c r="K353" i="1"/>
  <c r="S358" i="1"/>
  <c r="K354" i="1"/>
  <c r="S346" i="1"/>
  <c r="AA344" i="1"/>
  <c r="K360" i="1"/>
  <c r="K325" i="1"/>
  <c r="K317" i="1"/>
  <c r="AA340" i="1"/>
  <c r="K339" i="1"/>
  <c r="S336" i="1"/>
  <c r="AA333" i="1"/>
  <c r="S330" i="1"/>
  <c r="AA327" i="1"/>
  <c r="AA350" i="1"/>
  <c r="Q321" i="1"/>
  <c r="Q315" i="1"/>
  <c r="Q320" i="1"/>
  <c r="R309" i="1"/>
  <c r="K318" i="1"/>
  <c r="K330" i="1"/>
  <c r="AA326" i="1"/>
  <c r="Z311" i="1"/>
  <c r="Y322" i="1"/>
  <c r="Z307" i="1"/>
  <c r="Y318" i="1"/>
  <c r="Y314" i="1"/>
  <c r="K311" i="1"/>
  <c r="Q306" i="1"/>
  <c r="K334" i="1"/>
  <c r="Q313" i="1"/>
  <c r="AA305" i="1"/>
  <c r="S303" i="1"/>
  <c r="AA300" i="1"/>
  <c r="AA295" i="1"/>
  <c r="AA282" i="1"/>
  <c r="AA287" i="1"/>
  <c r="Q312" i="1"/>
  <c r="AA301" i="1"/>
  <c r="S278" i="1"/>
  <c r="AA286" i="1"/>
  <c r="AA291" i="1"/>
  <c r="S264" i="1"/>
  <c r="S256" i="1"/>
  <c r="S248" i="1"/>
  <c r="S240" i="1"/>
  <c r="S232" i="1"/>
  <c r="AA223" i="1"/>
  <c r="S214" i="1"/>
  <c r="S206" i="1"/>
  <c r="AA185" i="1"/>
  <c r="S282" i="1"/>
  <c r="AA273" i="1"/>
  <c r="AA225" i="1"/>
  <c r="AA222" i="1"/>
  <c r="S212" i="1"/>
  <c r="S204" i="1"/>
  <c r="S279" i="1"/>
  <c r="S210" i="1"/>
  <c r="S205" i="1"/>
  <c r="AA196" i="1"/>
  <c r="AA179" i="1"/>
  <c r="AA175" i="1"/>
  <c r="AA171" i="1"/>
  <c r="AA167" i="1"/>
  <c r="AA143" i="1"/>
  <c r="S287" i="1"/>
  <c r="AA272" i="1"/>
  <c r="AA268" i="1"/>
  <c r="S224" i="1"/>
  <c r="AA209" i="1"/>
  <c r="S184" i="1"/>
  <c r="AA252" i="1"/>
  <c r="AA201" i="1"/>
  <c r="AA161" i="1"/>
  <c r="S131" i="1"/>
  <c r="S166" i="1"/>
  <c r="AA131" i="1"/>
  <c r="S200" i="1"/>
  <c r="S192" i="1"/>
  <c r="AA182" i="1"/>
  <c r="AA165" i="1"/>
  <c r="S163" i="1"/>
  <c r="S155" i="1"/>
  <c r="S147" i="1"/>
  <c r="S139" i="1"/>
  <c r="AA133" i="1"/>
  <c r="S130" i="1"/>
  <c r="S120" i="1"/>
  <c r="S110" i="1"/>
  <c r="S125" i="1"/>
  <c r="S169" i="1"/>
  <c r="S165" i="1"/>
  <c r="S175" i="1"/>
  <c r="AA158" i="1"/>
  <c r="AA150" i="1"/>
  <c r="AA136" i="1"/>
  <c r="S119" i="1"/>
  <c r="S173" i="1"/>
  <c r="AA117" i="1"/>
  <c r="Q360" i="1"/>
  <c r="R349" i="1"/>
  <c r="S356" i="1" s="1"/>
  <c r="AA345" i="1"/>
  <c r="K356" i="1"/>
  <c r="K344" i="1"/>
  <c r="AA343" i="1"/>
  <c r="Q359" i="1"/>
  <c r="Q357" i="1"/>
  <c r="Y358" i="1"/>
  <c r="AA342" i="1"/>
  <c r="S342" i="1"/>
  <c r="S334" i="1"/>
  <c r="Y321" i="1"/>
  <c r="Z310" i="1"/>
  <c r="AA347" i="1"/>
  <c r="AA360" i="1"/>
  <c r="AA349" i="1"/>
  <c r="S348" i="1"/>
  <c r="Y362" i="1"/>
  <c r="Z351" i="1"/>
  <c r="Y352" i="1"/>
  <c r="Q351" i="1"/>
  <c r="S347" i="1"/>
  <c r="Y365" i="1"/>
  <c r="Z354" i="1"/>
  <c r="AA365" i="1" s="1"/>
  <c r="Q361" i="1"/>
  <c r="R350" i="1"/>
  <c r="S357" i="1" s="1"/>
  <c r="Y361" i="1"/>
  <c r="Q358" i="1"/>
  <c r="K323" i="1"/>
  <c r="K315" i="1"/>
  <c r="S338" i="1"/>
  <c r="AA335" i="1"/>
  <c r="S332" i="1"/>
  <c r="AA329" i="1"/>
  <c r="K327" i="1"/>
  <c r="Y323" i="1"/>
  <c r="Z312" i="1"/>
  <c r="Y319" i="1"/>
  <c r="Z308" i="1"/>
  <c r="Y315" i="1"/>
  <c r="Z304" i="1"/>
  <c r="Q323" i="1"/>
  <c r="Q322" i="1"/>
  <c r="R311" i="1"/>
  <c r="K320" i="1"/>
  <c r="AA299" i="1"/>
  <c r="Q354" i="1"/>
  <c r="S345" i="1"/>
  <c r="S329" i="1"/>
  <c r="Y310" i="1"/>
  <c r="K307" i="1"/>
  <c r="S302" i="1"/>
  <c r="S333" i="1"/>
  <c r="Y313" i="1"/>
  <c r="K310" i="1"/>
  <c r="Q309" i="1"/>
  <c r="S305" i="1"/>
  <c r="S293" i="1"/>
  <c r="S285" i="1"/>
  <c r="K313" i="1"/>
  <c r="S312" i="1"/>
  <c r="Q308" i="1"/>
  <c r="AA304" i="1"/>
  <c r="S294" i="1"/>
  <c r="AA292" i="1"/>
  <c r="S331" i="1"/>
  <c r="K312" i="1"/>
  <c r="S307" i="1"/>
  <c r="AA302" i="1"/>
  <c r="S299" i="1"/>
  <c r="S297" i="1"/>
  <c r="AA290" i="1"/>
  <c r="S284" i="1"/>
  <c r="S268" i="1"/>
  <c r="S262" i="1"/>
  <c r="S254" i="1"/>
  <c r="S246" i="1"/>
  <c r="S238" i="1"/>
  <c r="S230" i="1"/>
  <c r="S277" i="1"/>
  <c r="S274" i="1"/>
  <c r="S222" i="1"/>
  <c r="AA216" i="1"/>
  <c r="S209" i="1"/>
  <c r="S182" i="1"/>
  <c r="AA266" i="1"/>
  <c r="AA262" i="1"/>
  <c r="AA258" i="1"/>
  <c r="AA254" i="1"/>
  <c r="AA250" i="1"/>
  <c r="AA246" i="1"/>
  <c r="AA242" i="1"/>
  <c r="AA238" i="1"/>
  <c r="AA234" i="1"/>
  <c r="AA230" i="1"/>
  <c r="AA198" i="1"/>
  <c r="AA289" i="1"/>
  <c r="S218" i="1"/>
  <c r="S213" i="1"/>
  <c r="AA195" i="1"/>
  <c r="S160" i="1"/>
  <c r="S156" i="1"/>
  <c r="S152" i="1"/>
  <c r="S148" i="1"/>
  <c r="S140" i="1"/>
  <c r="AA255" i="1"/>
  <c r="S193" i="1"/>
  <c r="S178" i="1"/>
  <c r="S128" i="1"/>
  <c r="AA243" i="1"/>
  <c r="S231" i="1"/>
  <c r="AA210" i="1"/>
  <c r="AA193" i="1"/>
  <c r="S185" i="1"/>
  <c r="AA149" i="1"/>
  <c r="AA141" i="1"/>
  <c r="AA135" i="1"/>
  <c r="S255" i="1"/>
  <c r="S162" i="1"/>
  <c r="S154" i="1"/>
  <c r="S146" i="1"/>
  <c r="S138" i="1"/>
  <c r="S127" i="1"/>
  <c r="AA112" i="1"/>
  <c r="AA232" i="1"/>
  <c r="AA186" i="1"/>
  <c r="AA180" i="1"/>
  <c r="AA176" i="1"/>
  <c r="AA172" i="1"/>
  <c r="AA168" i="1"/>
  <c r="AA164" i="1"/>
  <c r="S161" i="1"/>
  <c r="S153" i="1"/>
  <c r="S145" i="1"/>
  <c r="AA129" i="1"/>
  <c r="S126" i="1"/>
  <c r="S117" i="1"/>
  <c r="AA116" i="1"/>
  <c r="AA142" i="1"/>
  <c r="S114" i="1"/>
  <c r="S129" i="1"/>
  <c r="AA156" i="1"/>
  <c r="AA132" i="1"/>
  <c r="AA121" i="1"/>
  <c r="S115" i="1"/>
  <c r="AA140" i="1"/>
  <c r="S359" i="1"/>
  <c r="Q363" i="1"/>
  <c r="S349" i="1"/>
  <c r="AA346" i="1"/>
  <c r="K345" i="1"/>
  <c r="Y363" i="1"/>
  <c r="AA351" i="1"/>
  <c r="S344" i="1"/>
  <c r="S340" i="1"/>
  <c r="AA337" i="1"/>
  <c r="K335" i="1"/>
  <c r="AA331" i="1"/>
  <c r="K329" i="1"/>
  <c r="S350" i="1"/>
  <c r="K342" i="1"/>
  <c r="Q317" i="1"/>
  <c r="Q324" i="1"/>
  <c r="R313" i="1"/>
  <c r="K322" i="1"/>
  <c r="Q316" i="1"/>
  <c r="R305" i="1"/>
  <c r="AA354" i="1"/>
  <c r="S341" i="1"/>
  <c r="AA328" i="1"/>
  <c r="Z313" i="1"/>
  <c r="Y324" i="1"/>
  <c r="Z309" i="1"/>
  <c r="AA320" i="1" s="1"/>
  <c r="Y320" i="1"/>
  <c r="Z305" i="1"/>
  <c r="Y316" i="1"/>
  <c r="S325" i="1"/>
  <c r="Q314" i="1"/>
  <c r="Y306" i="1"/>
  <c r="AA297" i="1"/>
  <c r="K326" i="1"/>
  <c r="Y309" i="1"/>
  <c r="K306" i="1"/>
  <c r="Q305" i="1"/>
  <c r="S288" i="1"/>
  <c r="K333" i="1"/>
  <c r="Y312" i="1"/>
  <c r="S308" i="1"/>
  <c r="S300" i="1"/>
  <c r="S291" i="1"/>
  <c r="K328" i="1"/>
  <c r="Y311" i="1"/>
  <c r="K308" i="1"/>
  <c r="Q307" i="1"/>
  <c r="S292" i="1"/>
  <c r="S289" i="1"/>
  <c r="S272" i="1"/>
  <c r="S269" i="1"/>
  <c r="S260" i="1"/>
  <c r="S252" i="1"/>
  <c r="S244" i="1"/>
  <c r="S236" i="1"/>
  <c r="S228" i="1"/>
  <c r="AA270" i="1"/>
  <c r="AA221" i="1"/>
  <c r="AA214" i="1"/>
  <c r="AA213" i="1"/>
  <c r="AA206" i="1"/>
  <c r="S196" i="1"/>
  <c r="S194" i="1"/>
  <c r="AA220" i="1"/>
  <c r="AA204" i="1"/>
  <c r="S197" i="1"/>
  <c r="AA155" i="1"/>
  <c r="AA151" i="1"/>
  <c r="AA147" i="1"/>
  <c r="AA139" i="1"/>
  <c r="AA271" i="1"/>
  <c r="S267" i="1"/>
  <c r="S263" i="1"/>
  <c r="S259" i="1"/>
  <c r="S251" i="1"/>
  <c r="AA236" i="1"/>
  <c r="S216" i="1"/>
  <c r="S191" i="1"/>
  <c r="S181" i="1"/>
  <c r="AA157" i="1"/>
  <c r="S247" i="1"/>
  <c r="S208" i="1"/>
  <c r="S135" i="1"/>
  <c r="AA240" i="1"/>
  <c r="AA211" i="1"/>
  <c r="AA194" i="1"/>
  <c r="AA184" i="1"/>
  <c r="S164" i="1"/>
  <c r="S159" i="1"/>
  <c r="S151" i="1"/>
  <c r="S143" i="1"/>
  <c r="AA114" i="1"/>
  <c r="S112" i="1"/>
  <c r="AA118" i="1"/>
  <c r="AA123" i="1"/>
  <c r="S121" i="1"/>
  <c r="AA154" i="1"/>
  <c r="AA146" i="1"/>
  <c r="AA128" i="1"/>
  <c r="AA120" i="1"/>
  <c r="S111" i="1"/>
  <c r="AA130" i="1"/>
  <c r="Q356" i="1"/>
  <c r="K352" i="1"/>
  <c r="K351" i="1"/>
  <c r="Y355" i="1"/>
  <c r="K319" i="1"/>
  <c r="K337" i="1"/>
  <c r="Y325" i="1"/>
  <c r="Z314" i="1"/>
  <c r="AA325" i="1" s="1"/>
  <c r="K358" i="1"/>
  <c r="Q350" i="1"/>
  <c r="K324" i="1"/>
  <c r="K316" i="1"/>
  <c r="AA348" i="1"/>
  <c r="K340" i="1"/>
  <c r="S327" i="1"/>
  <c r="AA338" i="1"/>
  <c r="S314" i="1"/>
  <c r="Q310" i="1"/>
  <c r="AA306" i="1"/>
  <c r="AA303" i="1"/>
  <c r="S337" i="1"/>
  <c r="S313" i="1"/>
  <c r="Y305" i="1"/>
  <c r="AA294" i="1"/>
  <c r="AA332" i="1"/>
  <c r="Y308" i="1"/>
  <c r="K305" i="1"/>
  <c r="S304" i="1"/>
  <c r="AA293" i="1"/>
  <c r="S335" i="1"/>
  <c r="Y307" i="1"/>
  <c r="K304" i="1"/>
  <c r="S301" i="1"/>
  <c r="AA283" i="1"/>
  <c r="S276" i="1"/>
  <c r="S266" i="1"/>
  <c r="S258" i="1"/>
  <c r="S250" i="1"/>
  <c r="S242" i="1"/>
  <c r="S234" i="1"/>
  <c r="S226" i="1"/>
  <c r="AA284" i="1"/>
  <c r="S270" i="1"/>
  <c r="S217" i="1"/>
  <c r="AA215" i="1"/>
  <c r="S190" i="1"/>
  <c r="S186" i="1"/>
  <c r="AA288" i="1"/>
  <c r="AA265" i="1"/>
  <c r="AA261" i="1"/>
  <c r="S223" i="1"/>
  <c r="S220" i="1"/>
  <c r="AA212" i="1"/>
  <c r="S176" i="1"/>
  <c r="S172" i="1"/>
  <c r="S168" i="1"/>
  <c r="S281" i="1"/>
  <c r="S275" i="1"/>
  <c r="S271" i="1"/>
  <c r="AA264" i="1"/>
  <c r="AA260" i="1"/>
  <c r="AA256" i="1"/>
  <c r="S243" i="1"/>
  <c r="AA218" i="1"/>
  <c r="S188" i="1"/>
  <c r="S170" i="1"/>
  <c r="AA267" i="1"/>
  <c r="S189" i="1"/>
  <c r="AA145" i="1"/>
  <c r="AA137" i="1"/>
  <c r="S239" i="1"/>
  <c r="S158" i="1"/>
  <c r="S142" i="1"/>
  <c r="AA248" i="1"/>
  <c r="AA227" i="1"/>
  <c r="S211" i="1"/>
  <c r="AA188" i="1"/>
  <c r="AA178" i="1"/>
  <c r="AA174" i="1"/>
  <c r="AA170" i="1"/>
  <c r="AA166" i="1"/>
  <c r="AA163" i="1"/>
  <c r="S157" i="1"/>
  <c r="S149" i="1"/>
  <c r="S141" i="1"/>
  <c r="S134" i="1"/>
  <c r="S113" i="1"/>
  <c r="AA111" i="1"/>
  <c r="S137" i="1"/>
  <c r="S177" i="1"/>
  <c r="S118" i="1"/>
  <c r="S180" i="1"/>
  <c r="AA113" i="1"/>
  <c r="AA205" i="1"/>
  <c r="AA160" i="1"/>
  <c r="AA152" i="1"/>
  <c r="AA138" i="1"/>
  <c r="AA124" i="1"/>
  <c r="AA119" i="1"/>
  <c r="AA197" i="1"/>
  <c r="S133" i="1"/>
  <c r="AA319" i="1" l="1"/>
  <c r="S320" i="1"/>
  <c r="S319" i="1"/>
  <c r="AA317" i="1"/>
  <c r="AA311" i="1"/>
  <c r="AA314" i="1"/>
  <c r="AA358" i="1"/>
  <c r="AA307" i="1"/>
  <c r="AA308" i="1"/>
  <c r="S309" i="1"/>
  <c r="S310" i="1"/>
  <c r="AA318" i="1"/>
  <c r="S318" i="1"/>
  <c r="S317" i="1"/>
  <c r="S365" i="1"/>
  <c r="S364" i="1"/>
  <c r="AA313" i="1"/>
  <c r="AA310" i="1"/>
  <c r="AA316" i="1"/>
  <c r="AA324" i="1"/>
  <c r="S316" i="1"/>
  <c r="S315" i="1"/>
  <c r="S306" i="1"/>
  <c r="AA315" i="1"/>
  <c r="AA323" i="1"/>
  <c r="S363" i="1"/>
  <c r="AA362" i="1"/>
  <c r="S352" i="1"/>
  <c r="AA321" i="1"/>
  <c r="S355" i="1"/>
  <c r="AA353" i="1"/>
  <c r="S311" i="1"/>
  <c r="S354" i="1"/>
  <c r="AA361" i="1"/>
  <c r="S351" i="1"/>
  <c r="AA356" i="1"/>
  <c r="S324" i="1"/>
  <c r="S323" i="1"/>
  <c r="AA312" i="1"/>
  <c r="AA309" i="1"/>
  <c r="S322" i="1"/>
  <c r="S321" i="1"/>
  <c r="AA363" i="1"/>
  <c r="S361" i="1"/>
  <c r="AA357" i="1"/>
  <c r="S353" i="1"/>
  <c r="S360" i="1"/>
  <c r="AA322" i="1"/>
  <c r="AA352" i="1"/>
  <c r="AA364" i="1"/>
  <c r="AA359" i="1"/>
  <c r="S362" i="1"/>
  <c r="AA355" i="1"/>
</calcChain>
</file>

<file path=xl/sharedStrings.xml><?xml version="1.0" encoding="utf-8"?>
<sst xmlns="http://schemas.openxmlformats.org/spreadsheetml/2006/main" count="474" uniqueCount="88">
  <si>
    <t>Wellington International Airport - Traffic Statistics</t>
  </si>
  <si>
    <t>Monthly Update</t>
  </si>
  <si>
    <t>Passengers</t>
  </si>
  <si>
    <t>International Passengers Growth</t>
  </si>
  <si>
    <t>Domestic Passengers Growth</t>
  </si>
  <si>
    <t>Last 12 months compared to previous 12 months</t>
  </si>
  <si>
    <t>Last quarter compared to same quarter last year</t>
  </si>
  <si>
    <t>International - Current Month</t>
  </si>
  <si>
    <t xml:space="preserve">Change </t>
  </si>
  <si>
    <t>Domestic - Current Month</t>
  </si>
  <si>
    <t>Passenger Numbers</t>
  </si>
  <si>
    <t>Seat Capacity</t>
  </si>
  <si>
    <t>Load Factors</t>
  </si>
  <si>
    <t>Aircraft Landings</t>
  </si>
  <si>
    <t>International Aircraft Landings Growth</t>
  </si>
  <si>
    <t>Domestic Aircraft Landings Growth</t>
  </si>
  <si>
    <t>Landed Seats</t>
  </si>
  <si>
    <t>International Landed Seats Growth</t>
  </si>
  <si>
    <t>Domestic Landed Seats Growth</t>
  </si>
  <si>
    <t xml:space="preserve"> </t>
  </si>
  <si>
    <t>Landings</t>
  </si>
  <si>
    <t>Total Seats</t>
  </si>
  <si>
    <t xml:space="preserve">   Monthly Statistics</t>
  </si>
  <si>
    <t>International</t>
  </si>
  <si>
    <t>Domestic</t>
  </si>
  <si>
    <t>Total Pax</t>
  </si>
  <si>
    <t>Total Domestic</t>
  </si>
  <si>
    <t>Total Landings</t>
  </si>
  <si>
    <t>Total Landed Seats</t>
  </si>
  <si>
    <t>Month</t>
  </si>
  <si>
    <t>MAT</t>
  </si>
  <si>
    <t>&gt;30t</t>
  </si>
  <si>
    <t>&lt;30t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</si>
  <si>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</si>
  <si>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</si>
  <si>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</si>
  <si>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</si>
  <si>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</si>
  <si>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</si>
  <si>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</si>
  <si>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</si>
  <si>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</si>
  <si>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</si>
  <si>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</si>
  <si>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</si>
  <si>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00</t>
  </si>
  <si>
    <t>01</t>
  </si>
  <si>
    <t>02</t>
  </si>
  <si>
    <t>mar 02</t>
  </si>
  <si>
    <t>03</t>
  </si>
  <si>
    <t>mar 03</t>
  </si>
  <si>
    <t>June</t>
  </si>
  <si>
    <t>July</t>
  </si>
  <si>
    <t>04</t>
  </si>
  <si>
    <t>mar 04</t>
  </si>
  <si>
    <t xml:space="preserve">Jan </t>
  </si>
  <si>
    <t>05</t>
  </si>
  <si>
    <t>mar 05</t>
  </si>
  <si>
    <t>06</t>
  </si>
  <si>
    <t>mar 06</t>
  </si>
  <si>
    <t>07</t>
  </si>
  <si>
    <t>mar 07</t>
  </si>
  <si>
    <t>08</t>
  </si>
  <si>
    <t>mar 08</t>
  </si>
  <si>
    <t>mar 09</t>
  </si>
  <si>
    <t>mar 10</t>
  </si>
  <si>
    <t>mar 11</t>
  </si>
  <si>
    <t>Mar 12</t>
  </si>
  <si>
    <t>Mar 13</t>
  </si>
  <si>
    <t>Mar 14</t>
  </si>
  <si>
    <t>Mar 15</t>
  </si>
  <si>
    <t>Mar 16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</si>
  <si>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</si>
  <si>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</si>
  <si>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</si>
  <si>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</si>
  <si>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</si>
  <si>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</si>
  <si>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</si>
  <si>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</si>
  <si>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Mar 17</t>
  </si>
  <si>
    <t>April</t>
  </si>
  <si>
    <t>Mar 18</t>
  </si>
  <si>
    <t>Important Notice:</t>
  </si>
  <si>
    <t>The data provided herein has not been subject to independent audit. No guarantees are given as to the completeness and accuracy of the data.</t>
  </si>
  <si>
    <t>Wellington International Airport Limited  (by its officers, agents or employees) will not be liable for any loss suffered by any person relying or acting</t>
  </si>
  <si>
    <t>upon this information or analysis thereof.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</si>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</sst>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\ ;\(0.0%\)"/>
    <numFmt numFmtId="165" formatCode="_-* ###0_-;\-* ###0_-;_-* &quot;-&quot;??_-;_-@_-"/>
    <numFmt numFmtId="166" formatCode="_-* #,##0_-;\-* #,##0_-;_-* &quot;-&quot;??_-;_-@_-"/>
    <numFmt numFmtId="167" formatCode="0.0%"/>
    <numFmt numFmtId="168" formatCode="#,##0;\-#,##0;&quot;-&quot;"/>
    <numFmt numFmtId="169" formatCode="00"/>
  </numFmts>
  <fonts count="25">
    <font>
      <sz val="11"/>
      <color theme="1"/>
      <name val="Calibri"/>
      <family val="2"/>
      <scheme val="minor"/>
    </font>
    <font>
      <sz val="12"/>
      <name val="Optimum"/>
    </font>
    <font>
      <sz val="12"/>
      <color theme="0"/>
      <name val="Optimum"/>
    </font>
    <font>
      <b/>
      <sz val="18"/>
      <name val="Arial Narrow"/>
      <family val="2"/>
    </font>
    <font>
      <sz val="16"/>
      <name val="Arial Narrow"/>
      <family val="2"/>
    </font>
    <font>
      <sz val="12"/>
      <name val="Arial Narrow"/>
      <family val="2"/>
    </font>
    <font>
      <b/>
      <sz val="16"/>
      <name val="Arial Narrow"/>
      <family val="2"/>
    </font>
    <font>
      <b/>
      <sz val="14"/>
      <color indexed="8"/>
      <name val="Arial Narrow"/>
      <family val="2"/>
    </font>
    <font>
      <sz val="12"/>
      <color indexed="8"/>
      <name val="Arial Narrow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name val="Optimum"/>
    </font>
    <font>
      <b/>
      <sz val="14"/>
      <name val="Arial Narrow"/>
      <family val="2"/>
    </font>
    <font>
      <sz val="14"/>
      <name val="Arial Narrow"/>
      <family val="2"/>
    </font>
    <font>
      <b/>
      <sz val="10"/>
      <name val="Optimum"/>
    </font>
    <font>
      <sz val="8"/>
      <color indexed="9"/>
      <name val="Arial Narrow"/>
      <family val="2"/>
    </font>
    <font>
      <sz val="10"/>
      <color indexed="63"/>
      <name val="Arial Narrow"/>
      <family val="2"/>
    </font>
    <font>
      <sz val="10"/>
      <color indexed="12"/>
      <name val="Arial Narrow"/>
      <family val="2"/>
    </font>
    <font>
      <sz val="10"/>
      <color theme="1" tint="0.249977111117893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2"/>
      <color indexed="12"/>
      <name val="Arial Narrow"/>
      <family val="2"/>
    </font>
    <font>
      <sz val="12"/>
      <color indexed="12"/>
      <name val="Optimum"/>
    </font>
    <font>
      <sz val="10"/>
      <color theme="0"/>
      <name val="Optimum"/>
    </font>
  </fonts>
  <fills count="7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0" borderId="0" xfId="1" applyFont="1" applyAlignment="1"/>
    <xf numFmtId="0" fontId="1" fillId="0" borderId="0" xfId="1" applyFont="1" applyAlignment="1"/>
    <xf numFmtId="0" fontId="1" fillId="0" borderId="0" xfId="1" applyFont="1"/>
    <xf numFmtId="0" fontId="3" fillId="0" borderId="0" xfId="1" applyFont="1" applyAlignment="1"/>
    <xf numFmtId="0" fontId="4" fillId="0" borderId="0" xfId="1" applyFont="1" applyAlignment="1"/>
    <xf numFmtId="0" fontId="5" fillId="0" borderId="0" xfId="1" applyFont="1" applyAlignment="1"/>
    <xf numFmtId="17" fontId="6" fillId="0" borderId="0" xfId="1" quotePrefix="1" applyNumberFormat="1" applyFont="1" applyAlignment="1"/>
    <xf numFmtId="9" fontId="5" fillId="0" borderId="0" xfId="2" applyFont="1" applyAlignment="1">
      <alignment horizontal="center"/>
    </xf>
    <xf numFmtId="44" fontId="5" fillId="0" borderId="0" xfId="3" applyFont="1" applyAlignment="1"/>
    <xf numFmtId="0" fontId="2" fillId="0" borderId="1" xfId="1" applyFont="1" applyBorder="1" applyAlignment="1"/>
    <xf numFmtId="0" fontId="5" fillId="0" borderId="2" xfId="1" applyFont="1" applyBorder="1" applyAlignment="1"/>
    <xf numFmtId="0" fontId="5" fillId="0" borderId="3" xfId="1" applyFont="1" applyBorder="1" applyAlignment="1"/>
    <xf numFmtId="0" fontId="1" fillId="0" borderId="4" xfId="1" applyFont="1" applyBorder="1"/>
    <xf numFmtId="0" fontId="2" fillId="0" borderId="0" xfId="1" applyFont="1" applyBorder="1" applyAlignment="1"/>
    <xf numFmtId="0" fontId="5" fillId="0" borderId="4" xfId="1" applyFont="1" applyBorder="1" applyAlignment="1"/>
    <xf numFmtId="0" fontId="5" fillId="0" borderId="0" xfId="1" applyFont="1" applyBorder="1" applyAlignment="1"/>
    <xf numFmtId="0" fontId="7" fillId="2" borderId="5" xfId="1" applyFont="1" applyFill="1" applyBorder="1" applyAlignment="1">
      <alignment horizontal="center"/>
    </xf>
    <xf numFmtId="0" fontId="7" fillId="2" borderId="6" xfId="1" applyFont="1" applyFill="1" applyBorder="1" applyAlignment="1">
      <alignment horizontal="center"/>
    </xf>
    <xf numFmtId="0" fontId="8" fillId="2" borderId="7" xfId="1" applyFont="1" applyFill="1" applyBorder="1" applyAlignment="1">
      <alignment horizontal="center"/>
    </xf>
    <xf numFmtId="0" fontId="9" fillId="0" borderId="4" xfId="1" applyFont="1" applyBorder="1" applyAlignment="1"/>
    <xf numFmtId="0" fontId="9" fillId="0" borderId="0" xfId="1" applyFont="1" applyBorder="1" applyAlignment="1"/>
    <xf numFmtId="0" fontId="10" fillId="0" borderId="4" xfId="1" applyFont="1" applyBorder="1" applyAlignment="1"/>
    <xf numFmtId="0" fontId="11" fillId="0" borderId="0" xfId="1" applyFont="1" applyBorder="1" applyAlignment="1"/>
    <xf numFmtId="0" fontId="10" fillId="0" borderId="0" xfId="1" applyFont="1" applyBorder="1" applyAlignment="1"/>
    <xf numFmtId="0" fontId="5" fillId="0" borderId="0" xfId="1" applyFont="1"/>
    <xf numFmtId="0" fontId="12" fillId="0" borderId="4" xfId="1" applyFont="1" applyBorder="1" applyAlignment="1"/>
    <xf numFmtId="0" fontId="10" fillId="0" borderId="0" xfId="1" applyFont="1" applyBorder="1"/>
    <xf numFmtId="164" fontId="10" fillId="0" borderId="0" xfId="1" applyNumberFormat="1" applyFont="1" applyAlignment="1"/>
    <xf numFmtId="164" fontId="10" fillId="0" borderId="0" xfId="1" applyNumberFormat="1" applyFont="1" applyFill="1" applyAlignment="1"/>
    <xf numFmtId="0" fontId="11" fillId="0" borderId="4" xfId="1" applyFont="1" applyBorder="1" applyAlignment="1"/>
    <xf numFmtId="0" fontId="10" fillId="0" borderId="0" xfId="1" applyFont="1"/>
    <xf numFmtId="0" fontId="11" fillId="0" borderId="0" xfId="1" applyFont="1" applyAlignment="1"/>
    <xf numFmtId="0" fontId="10" fillId="0" borderId="0" xfId="1" applyFont="1" applyAlignment="1"/>
    <xf numFmtId="165" fontId="11" fillId="0" borderId="0" xfId="4" applyNumberFormat="1" applyFont="1" applyAlignment="1"/>
    <xf numFmtId="0" fontId="11" fillId="0" borderId="0" xfId="1" applyFont="1" applyAlignment="1">
      <alignment horizontal="right"/>
    </xf>
    <xf numFmtId="0" fontId="11" fillId="3" borderId="0" xfId="1" applyFont="1" applyFill="1" applyAlignment="1"/>
    <xf numFmtId="0" fontId="10" fillId="3" borderId="0" xfId="1" applyFont="1" applyFill="1" applyAlignment="1"/>
    <xf numFmtId="0" fontId="5" fillId="3" borderId="0" xfId="1" applyFont="1" applyFill="1"/>
    <xf numFmtId="0" fontId="11" fillId="3" borderId="0" xfId="1" applyFont="1" applyFill="1" applyAlignment="1">
      <alignment horizontal="right"/>
    </xf>
    <xf numFmtId="166" fontId="10" fillId="0" borderId="0" xfId="4" applyNumberFormat="1" applyFont="1" applyFill="1" applyAlignment="1"/>
    <xf numFmtId="0" fontId="10" fillId="3" borderId="0" xfId="1" applyFont="1" applyFill="1"/>
    <xf numFmtId="166" fontId="10" fillId="0" borderId="0" xfId="4" applyNumberFormat="1" applyFont="1" applyFill="1"/>
    <xf numFmtId="0" fontId="2" fillId="0" borderId="0" xfId="1" applyFont="1"/>
    <xf numFmtId="167" fontId="10" fillId="0" borderId="0" xfId="2" applyNumberFormat="1" applyFont="1" applyFill="1" applyAlignment="1"/>
    <xf numFmtId="0" fontId="2" fillId="0" borderId="1" xfId="1" applyFont="1" applyBorder="1"/>
    <xf numFmtId="0" fontId="5" fillId="0" borderId="2" xfId="1" applyFont="1" applyBorder="1"/>
    <xf numFmtId="0" fontId="5" fillId="0" borderId="3" xfId="1" applyFont="1" applyBorder="1"/>
    <xf numFmtId="0" fontId="7" fillId="2" borderId="7" xfId="1" applyFont="1" applyFill="1" applyBorder="1" applyAlignment="1">
      <alignment horizontal="center"/>
    </xf>
    <xf numFmtId="0" fontId="5" fillId="0" borderId="0" xfId="1" applyFont="1" applyBorder="1"/>
    <xf numFmtId="164" fontId="10" fillId="0" borderId="0" xfId="1" applyNumberFormat="1" applyFont="1" applyFill="1" applyBorder="1" applyAlignment="1"/>
    <xf numFmtId="167" fontId="5" fillId="0" borderId="0" xfId="1" applyNumberFormat="1" applyFont="1" applyBorder="1" applyAlignment="1"/>
    <xf numFmtId="0" fontId="10" fillId="0" borderId="0" xfId="1" applyFont="1" applyFill="1" applyBorder="1" applyAlignment="1">
      <alignment vertical="top" wrapText="1"/>
    </xf>
    <xf numFmtId="0" fontId="5" fillId="0" borderId="0" xfId="1" applyFont="1" applyBorder="1" applyAlignment="1">
      <alignment wrapText="1"/>
    </xf>
    <xf numFmtId="0" fontId="10" fillId="0" borderId="0" xfId="1" applyFont="1" applyFill="1" applyBorder="1" applyAlignment="1">
      <alignment vertical="top" wrapText="1"/>
    </xf>
    <xf numFmtId="0" fontId="5" fillId="0" borderId="0" xfId="1" applyFont="1" applyBorder="1" applyAlignment="1">
      <alignment wrapText="1"/>
    </xf>
    <xf numFmtId="0" fontId="10" fillId="0" borderId="3" xfId="1" applyFont="1" applyFill="1" applyBorder="1" applyAlignment="1">
      <alignment vertical="top" wrapText="1"/>
    </xf>
    <xf numFmtId="0" fontId="5" fillId="0" borderId="3" xfId="1" applyFont="1" applyBorder="1" applyAlignment="1">
      <alignment wrapText="1"/>
    </xf>
    <xf numFmtId="0" fontId="10" fillId="0" borderId="3" xfId="1" applyFont="1" applyBorder="1" applyAlignment="1"/>
    <xf numFmtId="0" fontId="1" fillId="0" borderId="0" xfId="1" applyFont="1" applyAlignment="1">
      <alignment horizontal="left"/>
    </xf>
    <xf numFmtId="167" fontId="10" fillId="0" borderId="0" xfId="1" applyNumberFormat="1" applyFont="1" applyBorder="1" applyAlignment="1"/>
    <xf numFmtId="0" fontId="5" fillId="0" borderId="8" xfId="1" applyFont="1" applyBorder="1" applyAlignment="1"/>
    <xf numFmtId="0" fontId="5" fillId="0" borderId="9" xfId="1" applyFont="1" applyBorder="1" applyAlignment="1"/>
    <xf numFmtId="0" fontId="9" fillId="0" borderId="9" xfId="1" applyFont="1" applyBorder="1" applyAlignment="1"/>
    <xf numFmtId="0" fontId="1" fillId="0" borderId="4" xfId="1" applyFont="1" applyBorder="1" applyAlignment="1"/>
    <xf numFmtId="0" fontId="1" fillId="0" borderId="0" xfId="1" applyFont="1" applyBorder="1" applyAlignment="1"/>
    <xf numFmtId="0" fontId="12" fillId="0" borderId="0" xfId="1" applyFont="1" applyFill="1" applyBorder="1" applyAlignment="1" applyProtection="1">
      <alignment vertical="top" wrapText="1"/>
      <protection locked="0"/>
    </xf>
    <xf numFmtId="0" fontId="1" fillId="0" borderId="0" xfId="1" applyFont="1" applyBorder="1" applyAlignment="1">
      <alignment wrapText="1"/>
    </xf>
    <xf numFmtId="0" fontId="12" fillId="0" borderId="0" xfId="1" applyFont="1" applyBorder="1" applyAlignment="1"/>
    <xf numFmtId="0" fontId="1" fillId="0" borderId="1" xfId="1" applyFont="1" applyBorder="1" applyAlignment="1"/>
    <xf numFmtId="0" fontId="1" fillId="0" borderId="0" xfId="1" applyFont="1" applyFill="1" applyBorder="1" applyAlignment="1" applyProtection="1">
      <alignment vertical="top"/>
      <protection locked="0"/>
    </xf>
    <xf numFmtId="0" fontId="2" fillId="0" borderId="9" xfId="1" applyFont="1" applyBorder="1" applyAlignment="1"/>
    <xf numFmtId="0" fontId="1" fillId="0" borderId="8" xfId="1" applyFont="1" applyBorder="1" applyAlignment="1"/>
    <xf numFmtId="0" fontId="1" fillId="0" borderId="9" xfId="1" applyFont="1" applyBorder="1" applyAlignment="1"/>
    <xf numFmtId="0" fontId="1" fillId="0" borderId="9" xfId="1" applyFont="1" applyFill="1" applyBorder="1" applyAlignment="1" applyProtection="1">
      <alignment vertical="top"/>
      <protection locked="0"/>
    </xf>
    <xf numFmtId="0" fontId="1" fillId="0" borderId="10" xfId="1" applyFont="1" applyBorder="1" applyAlignment="1"/>
    <xf numFmtId="0" fontId="2" fillId="0" borderId="0" xfId="1" applyFont="1" applyFill="1" applyBorder="1" applyAlignment="1"/>
    <xf numFmtId="0" fontId="9" fillId="2" borderId="11" xfId="1" applyFont="1" applyFill="1" applyBorder="1" applyAlignment="1"/>
    <xf numFmtId="0" fontId="9" fillId="2" borderId="12" xfId="1" applyFont="1" applyFill="1" applyBorder="1" applyAlignment="1"/>
    <xf numFmtId="0" fontId="5" fillId="2" borderId="12" xfId="1" applyFont="1" applyFill="1" applyBorder="1" applyAlignment="1"/>
    <xf numFmtId="0" fontId="13" fillId="4" borderId="13" xfId="1" applyFont="1" applyFill="1" applyBorder="1" applyAlignment="1">
      <alignment horizontal="center"/>
    </xf>
    <xf numFmtId="0" fontId="14" fillId="4" borderId="14" xfId="1" applyFont="1" applyFill="1" applyBorder="1" applyAlignment="1">
      <alignment horizontal="center"/>
    </xf>
    <xf numFmtId="0" fontId="14" fillId="4" borderId="15" xfId="1" applyFont="1" applyFill="1" applyBorder="1" applyAlignment="1">
      <alignment horizontal="center"/>
    </xf>
    <xf numFmtId="0" fontId="13" fillId="4" borderId="14" xfId="1" applyFont="1" applyFill="1" applyBorder="1" applyAlignment="1">
      <alignment horizontal="center"/>
    </xf>
    <xf numFmtId="0" fontId="14" fillId="4" borderId="14" xfId="1" applyFont="1" applyFill="1" applyBorder="1" applyAlignment="1"/>
    <xf numFmtId="0" fontId="13" fillId="4" borderId="15" xfId="1" applyFont="1" applyFill="1" applyBorder="1" applyAlignment="1">
      <alignment horizontal="center"/>
    </xf>
    <xf numFmtId="0" fontId="15" fillId="0" borderId="0" xfId="1" applyFont="1" applyBorder="1" applyAlignment="1">
      <alignment horizontal="centerContinuous"/>
    </xf>
    <xf numFmtId="0" fontId="1" fillId="0" borderId="0" xfId="1" applyFont="1" applyBorder="1" applyAlignment="1">
      <alignment horizontal="centerContinuous"/>
    </xf>
    <xf numFmtId="168" fontId="13" fillId="2" borderId="16" xfId="1" applyNumberFormat="1" applyFont="1" applyFill="1" applyBorder="1" applyAlignment="1">
      <alignment horizontal="left"/>
    </xf>
    <xf numFmtId="168" fontId="13" fillId="2" borderId="0" xfId="1" applyNumberFormat="1" applyFont="1" applyFill="1" applyBorder="1" applyAlignment="1">
      <alignment horizontal="left"/>
    </xf>
    <xf numFmtId="168" fontId="11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/>
    <xf numFmtId="168" fontId="11" fillId="4" borderId="17" xfId="1" applyNumberFormat="1" applyFont="1" applyFill="1" applyBorder="1" applyAlignment="1">
      <alignment horizontal="center"/>
    </xf>
    <xf numFmtId="0" fontId="5" fillId="4" borderId="3" xfId="1" applyFont="1" applyFill="1" applyBorder="1" applyAlignment="1">
      <alignment horizontal="center"/>
    </xf>
    <xf numFmtId="168" fontId="11" fillId="4" borderId="3" xfId="1" applyNumberFormat="1" applyFont="1" applyFill="1" applyBorder="1" applyAlignment="1">
      <alignment horizontal="center"/>
    </xf>
    <xf numFmtId="168" fontId="11" fillId="4" borderId="18" xfId="1" applyNumberFormat="1" applyFont="1" applyFill="1" applyBorder="1" applyAlignment="1">
      <alignment horizontal="center"/>
    </xf>
    <xf numFmtId="0" fontId="5" fillId="4" borderId="19" xfId="1" applyFont="1" applyFill="1" applyBorder="1" applyAlignment="1">
      <alignment horizontal="center"/>
    </xf>
    <xf numFmtId="0" fontId="5" fillId="4" borderId="18" xfId="1" applyFont="1" applyFill="1" applyBorder="1" applyAlignment="1">
      <alignment horizontal="center"/>
    </xf>
    <xf numFmtId="168" fontId="11" fillId="4" borderId="17" xfId="1" applyNumberFormat="1" applyFont="1" applyFill="1" applyBorder="1" applyAlignment="1">
      <alignment horizontal="center"/>
    </xf>
    <xf numFmtId="168" fontId="11" fillId="4" borderId="19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5" fillId="2" borderId="16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10" fillId="4" borderId="16" xfId="1" applyFont="1" applyFill="1" applyBorder="1" applyAlignment="1">
      <alignment horizontal="center"/>
    </xf>
    <xf numFmtId="0" fontId="10" fillId="4" borderId="0" xfId="1" applyFont="1" applyFill="1" applyBorder="1" applyAlignment="1">
      <alignment horizontal="center"/>
    </xf>
    <xf numFmtId="0" fontId="10" fillId="4" borderId="1" xfId="1" applyFont="1" applyFill="1" applyBorder="1" applyAlignment="1">
      <alignment horizontal="center"/>
    </xf>
    <xf numFmtId="0" fontId="10" fillId="4" borderId="20" xfId="1" applyFont="1" applyFill="1" applyBorder="1" applyAlignment="1">
      <alignment horizontal="center"/>
    </xf>
    <xf numFmtId="168" fontId="10" fillId="4" borderId="0" xfId="1" applyNumberFormat="1" applyFont="1" applyFill="1" applyBorder="1" applyAlignment="1">
      <alignment horizontal="center"/>
    </xf>
    <xf numFmtId="168" fontId="11" fillId="4" borderId="0" xfId="1" applyNumberFormat="1" applyFont="1" applyFill="1" applyBorder="1" applyAlignment="1">
      <alignment horizontal="center"/>
    </xf>
    <xf numFmtId="168" fontId="10" fillId="4" borderId="16" xfId="1" applyNumberFormat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168" fontId="10" fillId="4" borderId="20" xfId="1" applyNumberFormat="1" applyFont="1" applyFill="1" applyBorder="1" applyAlignment="1">
      <alignment horizontal="center"/>
    </xf>
    <xf numFmtId="0" fontId="16" fillId="2" borderId="21" xfId="1" applyNumberFormat="1" applyFont="1" applyFill="1" applyBorder="1" applyAlignment="1"/>
    <xf numFmtId="0" fontId="16" fillId="2" borderId="22" xfId="1" applyNumberFormat="1" applyFont="1" applyFill="1" applyBorder="1" applyAlignment="1"/>
    <xf numFmtId="0" fontId="10" fillId="4" borderId="21" xfId="1" applyFont="1" applyFill="1" applyBorder="1" applyAlignment="1">
      <alignment horizontal="center"/>
    </xf>
    <xf numFmtId="0" fontId="10" fillId="4" borderId="22" xfId="1" applyFont="1" applyFill="1" applyBorder="1" applyAlignment="1">
      <alignment horizontal="center"/>
    </xf>
    <xf numFmtId="0" fontId="10" fillId="4" borderId="23" xfId="1" applyFont="1" applyFill="1" applyBorder="1" applyAlignment="1">
      <alignment horizontal="center"/>
    </xf>
    <xf numFmtId="0" fontId="10" fillId="4" borderId="24" xfId="1" applyFont="1" applyFill="1" applyBorder="1" applyAlignment="1">
      <alignment horizontal="center"/>
    </xf>
    <xf numFmtId="168" fontId="10" fillId="4" borderId="22" xfId="1" applyNumberFormat="1" applyFont="1" applyFill="1" applyBorder="1" applyAlignment="1">
      <alignment horizontal="center"/>
    </xf>
    <xf numFmtId="168" fontId="11" fillId="4" borderId="22" xfId="1" applyNumberFormat="1" applyFont="1" applyFill="1" applyBorder="1" applyAlignment="1">
      <alignment horizontal="center"/>
    </xf>
    <xf numFmtId="168" fontId="10" fillId="4" borderId="21" xfId="1" applyNumberFormat="1" applyFont="1" applyFill="1" applyBorder="1" applyAlignment="1">
      <alignment horizontal="center"/>
    </xf>
    <xf numFmtId="168" fontId="10" fillId="4" borderId="24" xfId="1" applyNumberFormat="1" applyFont="1" applyFill="1" applyBorder="1" applyAlignment="1">
      <alignment horizontal="center"/>
    </xf>
    <xf numFmtId="0" fontId="10" fillId="0" borderId="16" xfId="1" applyFont="1" applyBorder="1" applyAlignment="1"/>
    <xf numFmtId="0" fontId="10" fillId="0" borderId="0" xfId="1" applyNumberFormat="1" applyFont="1" applyBorder="1" applyAlignment="1">
      <alignment horizontal="left"/>
    </xf>
    <xf numFmtId="3" fontId="17" fillId="0" borderId="16" xfId="1" applyNumberFormat="1" applyFont="1" applyBorder="1" applyAlignment="1">
      <alignment horizontal="center"/>
    </xf>
    <xf numFmtId="3" fontId="18" fillId="0" borderId="0" xfId="1" applyNumberFormat="1" applyFont="1" applyBorder="1" applyAlignment="1">
      <alignment horizontal="center"/>
    </xf>
    <xf numFmtId="3" fontId="17" fillId="0" borderId="0" xfId="1" applyNumberFormat="1" applyFont="1" applyBorder="1" applyAlignment="1">
      <alignment horizontal="center"/>
    </xf>
    <xf numFmtId="3" fontId="18" fillId="0" borderId="1" xfId="1" applyNumberFormat="1" applyFont="1" applyBorder="1" applyAlignment="1">
      <alignment horizontal="center"/>
    </xf>
    <xf numFmtId="3" fontId="5" fillId="0" borderId="20" xfId="1" applyNumberFormat="1" applyFont="1" applyBorder="1" applyAlignment="1">
      <alignment horizontal="center"/>
    </xf>
    <xf numFmtId="3" fontId="19" fillId="0" borderId="0" xfId="1" applyNumberFormat="1" applyFont="1" applyBorder="1" applyAlignment="1">
      <alignment horizontal="center"/>
    </xf>
    <xf numFmtId="3" fontId="5" fillId="0" borderId="0" xfId="1" applyNumberFormat="1" applyFont="1" applyFill="1" applyBorder="1" applyAlignment="1">
      <alignment horizontal="center"/>
    </xf>
    <xf numFmtId="3" fontId="19" fillId="0" borderId="0" xfId="1" applyNumberFormat="1" applyFont="1" applyFill="1" applyBorder="1" applyAlignment="1">
      <alignment horizontal="center"/>
    </xf>
    <xf numFmtId="3" fontId="17" fillId="0" borderId="0" xfId="1" applyNumberFormat="1" applyFont="1" applyFill="1" applyBorder="1" applyAlignment="1">
      <alignment horizontal="center"/>
    </xf>
    <xf numFmtId="3" fontId="5" fillId="0" borderId="1" xfId="1" applyNumberFormat="1" applyFont="1" applyFill="1" applyBorder="1" applyAlignment="1">
      <alignment horizontal="center"/>
    </xf>
    <xf numFmtId="3" fontId="5" fillId="0" borderId="0" xfId="1" applyNumberFormat="1" applyFont="1" applyBorder="1" applyAlignment="1">
      <alignment horizontal="center"/>
    </xf>
    <xf numFmtId="0" fontId="12" fillId="0" borderId="0" xfId="1" quotePrefix="1" applyFont="1" applyAlignment="1">
      <alignment horizontal="left"/>
    </xf>
    <xf numFmtId="168" fontId="10" fillId="5" borderId="21" xfId="1" applyNumberFormat="1" applyFont="1" applyFill="1" applyBorder="1" applyAlignment="1">
      <alignment horizontal="center"/>
    </xf>
    <xf numFmtId="0" fontId="1" fillId="0" borderId="20" xfId="1" applyFont="1" applyBorder="1"/>
    <xf numFmtId="0" fontId="1" fillId="0" borderId="16" xfId="1" applyFont="1" applyBorder="1"/>
    <xf numFmtId="0" fontId="12" fillId="0" borderId="0" xfId="1" applyFont="1" applyAlignment="1">
      <alignment horizontal="left"/>
    </xf>
    <xf numFmtId="3" fontId="10" fillId="0" borderId="0" xfId="1" applyNumberFormat="1" applyFont="1" applyFill="1" applyBorder="1" applyAlignment="1">
      <alignment horizontal="center"/>
    </xf>
    <xf numFmtId="3" fontId="10" fillId="0" borderId="1" xfId="1" applyNumberFormat="1" applyFont="1" applyFill="1" applyBorder="1" applyAlignment="1">
      <alignment horizontal="center"/>
    </xf>
    <xf numFmtId="3" fontId="19" fillId="0" borderId="16" xfId="1" applyNumberFormat="1" applyFont="1" applyBorder="1" applyAlignment="1">
      <alignment horizontal="center"/>
    </xf>
    <xf numFmtId="3" fontId="10" fillId="0" borderId="0" xfId="1" applyNumberFormat="1" applyFont="1" applyBorder="1" applyAlignment="1">
      <alignment horizontal="center"/>
    </xf>
    <xf numFmtId="3" fontId="10" fillId="0" borderId="1" xfId="1" applyNumberFormat="1" applyFont="1" applyBorder="1" applyAlignment="1">
      <alignment horizontal="center"/>
    </xf>
    <xf numFmtId="3" fontId="10" fillId="0" borderId="20" xfId="1" applyNumberFormat="1" applyFont="1" applyBorder="1" applyAlignment="1">
      <alignment horizontal="center"/>
    </xf>
    <xf numFmtId="166" fontId="1" fillId="0" borderId="0" xfId="4" applyNumberFormat="1" applyFont="1"/>
    <xf numFmtId="17" fontId="12" fillId="0" borderId="0" xfId="1" quotePrefix="1" applyNumberFormat="1" applyFont="1" applyBorder="1" applyAlignment="1">
      <alignment horizontal="left"/>
    </xf>
    <xf numFmtId="0" fontId="10" fillId="0" borderId="17" xfId="1" applyFont="1" applyBorder="1" applyAlignment="1"/>
    <xf numFmtId="0" fontId="10" fillId="0" borderId="3" xfId="1" applyNumberFormat="1" applyFont="1" applyBorder="1" applyAlignment="1">
      <alignment horizontal="left"/>
    </xf>
    <xf numFmtId="3" fontId="17" fillId="0" borderId="17" xfId="1" applyNumberFormat="1" applyFont="1" applyBorder="1" applyAlignment="1">
      <alignment horizontal="center"/>
    </xf>
    <xf numFmtId="3" fontId="10" fillId="0" borderId="3" xfId="1" applyNumberFormat="1" applyFont="1" applyBorder="1" applyAlignment="1">
      <alignment horizontal="center"/>
    </xf>
    <xf numFmtId="3" fontId="17" fillId="0" borderId="3" xfId="1" applyNumberFormat="1" applyFont="1" applyBorder="1" applyAlignment="1">
      <alignment horizontal="center"/>
    </xf>
    <xf numFmtId="3" fontId="10" fillId="0" borderId="18" xfId="1" applyNumberFormat="1" applyFont="1" applyBorder="1" applyAlignment="1">
      <alignment horizontal="center"/>
    </xf>
    <xf numFmtId="3" fontId="10" fillId="0" borderId="19" xfId="1" applyNumberFormat="1" applyFont="1" applyBorder="1" applyAlignment="1">
      <alignment horizontal="center"/>
    </xf>
    <xf numFmtId="3" fontId="19" fillId="0" borderId="3" xfId="1" applyNumberFormat="1" applyFont="1" applyBorder="1" applyAlignment="1">
      <alignment horizontal="center"/>
    </xf>
    <xf numFmtId="3" fontId="19" fillId="0" borderId="3" xfId="1" applyNumberFormat="1" applyFont="1" applyFill="1" applyBorder="1" applyAlignment="1">
      <alignment horizontal="center"/>
    </xf>
    <xf numFmtId="3" fontId="17" fillId="0" borderId="3" xfId="1" applyNumberFormat="1" applyFont="1" applyFill="1" applyBorder="1" applyAlignment="1">
      <alignment horizontal="center"/>
    </xf>
    <xf numFmtId="3" fontId="19" fillId="0" borderId="17" xfId="1" applyNumberFormat="1" applyFont="1" applyBorder="1" applyAlignment="1">
      <alignment horizontal="center"/>
    </xf>
    <xf numFmtId="0" fontId="12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17" fontId="12" fillId="0" borderId="0" xfId="1" quotePrefix="1" applyNumberFormat="1" applyFont="1" applyAlignment="1">
      <alignment horizontal="left"/>
    </xf>
    <xf numFmtId="0" fontId="12" fillId="0" borderId="0" xfId="1" quotePrefix="1" applyFont="1" applyBorder="1" applyAlignment="1">
      <alignment horizontal="left"/>
    </xf>
    <xf numFmtId="0" fontId="12" fillId="0" borderId="0" xfId="1" applyFont="1"/>
    <xf numFmtId="0" fontId="12" fillId="0" borderId="16" xfId="1" applyFont="1" applyBorder="1"/>
    <xf numFmtId="0" fontId="12" fillId="0" borderId="20" xfId="1" applyFont="1" applyBorder="1"/>
    <xf numFmtId="0" fontId="10" fillId="0" borderId="0" xfId="1" quotePrefix="1" applyNumberFormat="1" applyFont="1" applyBorder="1" applyAlignment="1">
      <alignment horizontal="left"/>
    </xf>
    <xf numFmtId="0" fontId="10" fillId="0" borderId="3" xfId="1" quotePrefix="1" applyNumberFormat="1" applyFont="1" applyBorder="1" applyAlignment="1">
      <alignment horizontal="left"/>
    </xf>
    <xf numFmtId="0" fontId="1" fillId="0" borderId="0" xfId="1" applyFont="1" applyBorder="1"/>
    <xf numFmtId="0" fontId="10" fillId="0" borderId="25" xfId="1" applyFont="1" applyBorder="1" applyAlignment="1"/>
    <xf numFmtId="0" fontId="10" fillId="0" borderId="9" xfId="1" applyFont="1" applyBorder="1" applyAlignment="1"/>
    <xf numFmtId="0" fontId="10" fillId="0" borderId="9" xfId="1" quotePrefix="1" applyNumberFormat="1" applyFont="1" applyBorder="1" applyAlignment="1">
      <alignment horizontal="left"/>
    </xf>
    <xf numFmtId="3" fontId="17" fillId="0" borderId="25" xfId="1" applyNumberFormat="1" applyFont="1" applyBorder="1" applyAlignment="1">
      <alignment horizontal="center"/>
    </xf>
    <xf numFmtId="3" fontId="10" fillId="0" borderId="9" xfId="1" applyNumberFormat="1" applyFont="1" applyBorder="1" applyAlignment="1">
      <alignment horizontal="center"/>
    </xf>
    <xf numFmtId="3" fontId="17" fillId="0" borderId="9" xfId="1" applyNumberFormat="1" applyFont="1" applyBorder="1" applyAlignment="1">
      <alignment horizontal="center"/>
    </xf>
    <xf numFmtId="3" fontId="10" fillId="0" borderId="10" xfId="1" applyNumberFormat="1" applyFont="1" applyBorder="1" applyAlignment="1">
      <alignment horizontal="center"/>
    </xf>
    <xf numFmtId="3" fontId="10" fillId="0" borderId="26" xfId="1" applyNumberFormat="1" applyFont="1" applyBorder="1" applyAlignment="1">
      <alignment horizontal="center"/>
    </xf>
    <xf numFmtId="3" fontId="19" fillId="0" borderId="9" xfId="1" applyNumberFormat="1" applyFont="1" applyBorder="1" applyAlignment="1">
      <alignment horizontal="center"/>
    </xf>
    <xf numFmtId="3" fontId="17" fillId="0" borderId="9" xfId="1" applyNumberFormat="1" applyFont="1" applyFill="1" applyBorder="1" applyAlignment="1">
      <alignment horizontal="center"/>
    </xf>
    <xf numFmtId="3" fontId="19" fillId="0" borderId="25" xfId="1" applyNumberFormat="1" applyFont="1" applyBorder="1" applyAlignment="1">
      <alignment horizontal="center"/>
    </xf>
    <xf numFmtId="166" fontId="1" fillId="0" borderId="0" xfId="4" applyNumberFormat="1" applyFont="1" applyBorder="1"/>
    <xf numFmtId="169" fontId="10" fillId="0" borderId="0" xfId="1" quotePrefix="1" applyNumberFormat="1" applyFont="1" applyBorder="1" applyAlignment="1">
      <alignment horizontal="left"/>
    </xf>
    <xf numFmtId="3" fontId="19" fillId="0" borderId="2" xfId="1" applyNumberFormat="1" applyFont="1" applyBorder="1" applyAlignment="1">
      <alignment horizontal="center"/>
    </xf>
    <xf numFmtId="3" fontId="19" fillId="0" borderId="4" xfId="1" applyNumberFormat="1" applyFont="1" applyBorder="1" applyAlignment="1">
      <alignment horizontal="center"/>
    </xf>
    <xf numFmtId="169" fontId="10" fillId="0" borderId="9" xfId="1" quotePrefix="1" applyNumberFormat="1" applyFont="1" applyBorder="1" applyAlignment="1">
      <alignment horizontal="left"/>
    </xf>
    <xf numFmtId="3" fontId="19" fillId="0" borderId="8" xfId="1" applyNumberFormat="1" applyFont="1" applyBorder="1" applyAlignment="1">
      <alignment horizontal="center"/>
    </xf>
    <xf numFmtId="169" fontId="10" fillId="0" borderId="3" xfId="1" quotePrefix="1" applyNumberFormat="1" applyFont="1" applyBorder="1" applyAlignment="1">
      <alignment horizontal="left"/>
    </xf>
    <xf numFmtId="0" fontId="5" fillId="0" borderId="18" xfId="1" applyFont="1" applyBorder="1" applyAlignment="1"/>
    <xf numFmtId="3" fontId="17" fillId="0" borderId="2" xfId="1" applyNumberFormat="1" applyFont="1" applyBorder="1" applyAlignment="1">
      <alignment horizontal="center"/>
    </xf>
    <xf numFmtId="0" fontId="5" fillId="0" borderId="1" xfId="1" applyFont="1" applyBorder="1" applyAlignment="1"/>
    <xf numFmtId="3" fontId="17" fillId="0" borderId="4" xfId="1" applyNumberFormat="1" applyFont="1" applyBorder="1" applyAlignment="1">
      <alignment horizontal="center"/>
    </xf>
    <xf numFmtId="3" fontId="5" fillId="0" borderId="1" xfId="1" applyNumberFormat="1" applyFont="1" applyBorder="1" applyAlignment="1"/>
    <xf numFmtId="0" fontId="2" fillId="0" borderId="0" xfId="1" applyFont="1" applyBorder="1"/>
    <xf numFmtId="0" fontId="10" fillId="0" borderId="16" xfId="1" applyFont="1" applyFill="1" applyBorder="1" applyAlignment="1"/>
    <xf numFmtId="0" fontId="10" fillId="0" borderId="0" xfId="1" applyFont="1" applyFill="1" applyBorder="1" applyAlignment="1"/>
    <xf numFmtId="169" fontId="10" fillId="0" borderId="0" xfId="1" applyNumberFormat="1" applyFont="1" applyFill="1" applyBorder="1" applyAlignment="1">
      <alignment horizontal="left"/>
    </xf>
    <xf numFmtId="0" fontId="5" fillId="0" borderId="1" xfId="1" applyFont="1" applyBorder="1"/>
    <xf numFmtId="3" fontId="19" fillId="0" borderId="9" xfId="1" applyNumberFormat="1" applyFont="1" applyFill="1" applyBorder="1" applyAlignment="1">
      <alignment horizontal="center"/>
    </xf>
    <xf numFmtId="3" fontId="5" fillId="0" borderId="0" xfId="1" applyNumberFormat="1" applyFont="1" applyBorder="1" applyAlignment="1"/>
    <xf numFmtId="3" fontId="5" fillId="0" borderId="9" xfId="1" applyNumberFormat="1" applyFont="1" applyBorder="1" applyAlignment="1"/>
    <xf numFmtId="3" fontId="17" fillId="0" borderId="8" xfId="1" applyNumberFormat="1" applyFont="1" applyBorder="1" applyAlignment="1">
      <alignment horizontal="center"/>
    </xf>
    <xf numFmtId="3" fontId="10" fillId="0" borderId="16" xfId="1" applyNumberFormat="1" applyFont="1" applyBorder="1" applyAlignment="1">
      <alignment horizontal="center"/>
    </xf>
    <xf numFmtId="3" fontId="19" fillId="0" borderId="19" xfId="1" applyNumberFormat="1" applyFont="1" applyFill="1" applyBorder="1" applyAlignment="1">
      <alignment horizontal="center"/>
    </xf>
    <xf numFmtId="3" fontId="19" fillId="0" borderId="20" xfId="1" applyNumberFormat="1" applyFont="1" applyFill="1" applyBorder="1" applyAlignment="1">
      <alignment horizontal="center"/>
    </xf>
    <xf numFmtId="14" fontId="2" fillId="6" borderId="0" xfId="1" applyNumberFormat="1" applyFont="1" applyFill="1"/>
    <xf numFmtId="3" fontId="10" fillId="0" borderId="25" xfId="1" applyNumberFormat="1" applyFont="1" applyBorder="1" applyAlignment="1">
      <alignment horizontal="center"/>
    </xf>
    <xf numFmtId="3" fontId="19" fillId="0" borderId="26" xfId="1" applyNumberFormat="1" applyFont="1" applyFill="1" applyBorder="1" applyAlignment="1">
      <alignment horizontal="center"/>
    </xf>
    <xf numFmtId="0" fontId="5" fillId="0" borderId="20" xfId="1" applyFont="1" applyBorder="1" applyAlignment="1"/>
    <xf numFmtId="3" fontId="19" fillId="0" borderId="20" xfId="1" applyNumberFormat="1" applyFont="1" applyBorder="1" applyAlignment="1">
      <alignment horizontal="center"/>
    </xf>
    <xf numFmtId="3" fontId="5" fillId="0" borderId="10" xfId="1" applyNumberFormat="1" applyFont="1" applyBorder="1" applyAlignment="1"/>
    <xf numFmtId="3" fontId="19" fillId="0" borderId="26" xfId="1" applyNumberFormat="1" applyFont="1" applyBorder="1" applyAlignment="1">
      <alignment horizontal="center"/>
    </xf>
    <xf numFmtId="3" fontId="17" fillId="0" borderId="20" xfId="1" applyNumberFormat="1" applyFont="1" applyBorder="1" applyAlignment="1">
      <alignment horizontal="center"/>
    </xf>
    <xf numFmtId="3" fontId="17" fillId="0" borderId="26" xfId="1" applyNumberFormat="1" applyFont="1" applyBorder="1" applyAlignment="1">
      <alignment horizontal="center"/>
    </xf>
    <xf numFmtId="0" fontId="10" fillId="0" borderId="11" xfId="1" applyFont="1" applyBorder="1" applyAlignment="1"/>
    <xf numFmtId="0" fontId="10" fillId="0" borderId="12" xfId="1" applyFont="1" applyBorder="1" applyAlignment="1"/>
    <xf numFmtId="169" fontId="10" fillId="0" borderId="12" xfId="1" quotePrefix="1" applyNumberFormat="1" applyFont="1" applyBorder="1" applyAlignment="1">
      <alignment horizontal="left"/>
    </xf>
    <xf numFmtId="3" fontId="5" fillId="0" borderId="12" xfId="1" applyNumberFormat="1" applyFont="1" applyBorder="1" applyAlignment="1"/>
    <xf numFmtId="3" fontId="17" fillId="0" borderId="11" xfId="1" applyNumberFormat="1" applyFont="1" applyBorder="1" applyAlignment="1">
      <alignment horizontal="center"/>
    </xf>
    <xf numFmtId="3" fontId="10" fillId="0" borderId="12" xfId="1" applyNumberFormat="1" applyFont="1" applyBorder="1" applyAlignment="1">
      <alignment horizontal="center"/>
    </xf>
    <xf numFmtId="3" fontId="10" fillId="0" borderId="27" xfId="1" applyNumberFormat="1" applyFont="1" applyBorder="1" applyAlignment="1">
      <alignment horizontal="center"/>
    </xf>
    <xf numFmtId="3" fontId="17" fillId="0" borderId="12" xfId="1" applyNumberFormat="1" applyFont="1" applyBorder="1" applyAlignment="1">
      <alignment horizontal="center"/>
    </xf>
    <xf numFmtId="3" fontId="10" fillId="0" borderId="28" xfId="1" applyNumberFormat="1" applyFont="1" applyBorder="1" applyAlignment="1">
      <alignment horizontal="center"/>
    </xf>
    <xf numFmtId="3" fontId="17" fillId="0" borderId="12" xfId="1" applyNumberFormat="1" applyFont="1" applyFill="1" applyBorder="1" applyAlignment="1">
      <alignment horizontal="center"/>
    </xf>
    <xf numFmtId="17" fontId="12" fillId="0" borderId="20" xfId="1" quotePrefix="1" applyNumberFormat="1" applyFont="1" applyBorder="1" applyAlignment="1">
      <alignment horizontal="left"/>
    </xf>
    <xf numFmtId="3" fontId="5" fillId="0" borderId="3" xfId="1" applyNumberFormat="1" applyFont="1" applyBorder="1" applyAlignment="1"/>
    <xf numFmtId="3" fontId="10" fillId="0" borderId="17" xfId="1" applyNumberFormat="1" applyFont="1" applyBorder="1" applyAlignment="1">
      <alignment horizontal="center"/>
    </xf>
    <xf numFmtId="3" fontId="17" fillId="0" borderId="19" xfId="1" applyNumberFormat="1" applyFont="1" applyBorder="1" applyAlignment="1">
      <alignment horizontal="center"/>
    </xf>
    <xf numFmtId="14" fontId="2" fillId="6" borderId="0" xfId="1" applyNumberFormat="1" applyFont="1" applyFill="1" applyBorder="1"/>
    <xf numFmtId="3" fontId="18" fillId="0" borderId="0" xfId="1" applyNumberFormat="1" applyFont="1" applyBorder="1" applyAlignment="1"/>
    <xf numFmtId="3" fontId="10" fillId="0" borderId="0" xfId="1" applyNumberFormat="1" applyFont="1" applyBorder="1" applyAlignment="1"/>
    <xf numFmtId="3" fontId="18" fillId="0" borderId="0" xfId="1" applyNumberFormat="1" applyFont="1" applyFill="1" applyBorder="1" applyAlignment="1"/>
    <xf numFmtId="0" fontId="20" fillId="0" borderId="3" xfId="1" applyFont="1" applyBorder="1"/>
    <xf numFmtId="0" fontId="21" fillId="0" borderId="3" xfId="1" applyFont="1" applyBorder="1"/>
    <xf numFmtId="3" fontId="5" fillId="0" borderId="3" xfId="1" applyNumberFormat="1" applyFont="1" applyBorder="1" applyAlignment="1">
      <alignment horizontal="center"/>
    </xf>
    <xf numFmtId="3" fontId="22" fillId="0" borderId="3" xfId="1" applyNumberFormat="1" applyFont="1" applyBorder="1" applyAlignment="1"/>
    <xf numFmtId="3" fontId="5" fillId="0" borderId="4" xfId="1" applyNumberFormat="1" applyFont="1" applyBorder="1" applyAlignment="1"/>
    <xf numFmtId="3" fontId="22" fillId="0" borderId="0" xfId="1" applyNumberFormat="1" applyFont="1" applyAlignment="1"/>
    <xf numFmtId="10" fontId="5" fillId="0" borderId="0" xfId="2" applyNumberFormat="1" applyFont="1" applyAlignment="1"/>
    <xf numFmtId="3" fontId="5" fillId="0" borderId="0" xfId="1" applyNumberFormat="1" applyFont="1" applyAlignment="1"/>
    <xf numFmtId="0" fontId="22" fillId="0" borderId="0" xfId="1" applyFont="1" applyAlignment="1"/>
    <xf numFmtId="0" fontId="21" fillId="0" borderId="0" xfId="1" applyFont="1" applyBorder="1"/>
    <xf numFmtId="0" fontId="22" fillId="0" borderId="0" xfId="1" applyFont="1" applyBorder="1" applyAlignment="1"/>
    <xf numFmtId="3" fontId="1" fillId="0" borderId="0" xfId="1" applyNumberFormat="1" applyFont="1" applyAlignment="1"/>
    <xf numFmtId="0" fontId="5" fillId="0" borderId="9" xfId="1" applyFont="1" applyBorder="1" applyAlignment="1">
      <alignment horizontal="center"/>
    </xf>
    <xf numFmtId="0" fontId="12" fillId="0" borderId="0" xfId="1" applyFont="1" applyAlignment="1"/>
    <xf numFmtId="0" fontId="23" fillId="0" borderId="0" xfId="1" applyFont="1" applyAlignment="1"/>
    <xf numFmtId="3" fontId="1" fillId="0" borderId="0" xfId="1" applyNumberFormat="1" applyFont="1"/>
    <xf numFmtId="0" fontId="24" fillId="0" borderId="0" xfId="1" applyFont="1" applyBorder="1" applyAlignment="1"/>
    <xf numFmtId="10" fontId="1" fillId="0" borderId="0" xfId="1" applyNumberFormat="1" applyFont="1" applyAlignment="1"/>
    <xf numFmtId="10" fontId="1" fillId="0" borderId="0" xfId="2" applyNumberFormat="1" applyFont="1"/>
    <xf numFmtId="0" fontId="23" fillId="0" borderId="0" xfId="1" applyFont="1"/>
  </cellXfs>
  <cellStyles count="5">
    <cellStyle name="Comma 3" xfId="4" xr:uid="{45D270D8-93D0-428D-AAF3-E2A0A1A25E63}"/>
    <cellStyle name="Currency 3" xfId="3" xr:uid="{C13549C3-81DC-4E1F-91C3-A1CC4DBB8A43}"/>
    <cellStyle name="Normal" xfId="0" builtinId="0"/>
    <cellStyle name="Normal 2" xfId="1" xr:uid="{03D0F11C-EAB5-4BBE-9D01-7D1A837DC966}"/>
    <cellStyle name="Percent 2" xfId="2" xr:uid="{FE8CCBC7-88E2-4095-84DE-08B99876FF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80808"/>
                </a:solidFill>
                <a:latin typeface="Arial Narrow"/>
                <a:ea typeface="Arial Narrow"/>
                <a:cs typeface="Arial Narrow"/>
              </a:defRPr>
            </a:pPr>
            <a:r>
              <a:rPr lang="en-NZ"/>
              <a:t>International Passengers (12 mth moving total)</a:t>
            </a:r>
          </a:p>
        </c:rich>
      </c:tx>
      <c:layout>
        <c:manualLayout>
          <c:xMode val="edge"/>
          <c:yMode val="edge"/>
          <c:x val="0.2510120538466995"/>
          <c:y val="3.78789551675044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501963733109847E-2"/>
          <c:y val="0.16287941872029005"/>
          <c:w val="0.85020241619875536"/>
          <c:h val="0.68939648954075483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numLit>
              <c:formatCode>mmm\ \'yy</c:formatCode>
              <c:ptCount val="25"/>
              <c:pt idx="0">
                <c:v>42613</c:v>
              </c:pt>
              <c:pt idx="1">
                <c:v>42643</c:v>
              </c:pt>
              <c:pt idx="2">
                <c:v>42674</c:v>
              </c:pt>
              <c:pt idx="3">
                <c:v>42704</c:v>
              </c:pt>
              <c:pt idx="4">
                <c:v>42735</c:v>
              </c:pt>
              <c:pt idx="5">
                <c:v>42766</c:v>
              </c:pt>
              <c:pt idx="6">
                <c:v>42794</c:v>
              </c:pt>
              <c:pt idx="7">
                <c:v>42825</c:v>
              </c:pt>
              <c:pt idx="8">
                <c:v>42855</c:v>
              </c:pt>
              <c:pt idx="9">
                <c:v>42886</c:v>
              </c:pt>
              <c:pt idx="10">
                <c:v>42916</c:v>
              </c:pt>
              <c:pt idx="11">
                <c:v>42947</c:v>
              </c:pt>
              <c:pt idx="12">
                <c:v>42978</c:v>
              </c:pt>
              <c:pt idx="13">
                <c:v>43008</c:v>
              </c:pt>
              <c:pt idx="14">
                <c:v>43039</c:v>
              </c:pt>
              <c:pt idx="15">
                <c:v>43069</c:v>
              </c:pt>
              <c:pt idx="16">
                <c:v>43100</c:v>
              </c:pt>
              <c:pt idx="17">
                <c:v>43131</c:v>
              </c:pt>
              <c:pt idx="18">
                <c:v>43159</c:v>
              </c:pt>
              <c:pt idx="19">
                <c:v>43190</c:v>
              </c:pt>
              <c:pt idx="20">
                <c:v>43220</c:v>
              </c:pt>
              <c:pt idx="21">
                <c:v>43251</c:v>
              </c:pt>
              <c:pt idx="22">
                <c:v>43281</c:v>
              </c:pt>
              <c:pt idx="23">
                <c:v>43312</c:v>
              </c:pt>
              <c:pt idx="24">
                <c:v>43343</c:v>
              </c:pt>
            </c:numLit>
          </c:cat>
          <c:val>
            <c:numLit>
              <c:formatCode>#,##0;\-#,##0;\-\ </c:formatCode>
              <c:ptCount val="25"/>
              <c:pt idx="0">
                <c:v>888893</c:v>
              </c:pt>
              <c:pt idx="1">
                <c:v>889764</c:v>
              </c:pt>
              <c:pt idx="2">
                <c:v>893369</c:v>
              </c:pt>
              <c:pt idx="3">
                <c:v>891283</c:v>
              </c:pt>
              <c:pt idx="4">
                <c:v>891990</c:v>
              </c:pt>
              <c:pt idx="5">
                <c:v>891461</c:v>
              </c:pt>
              <c:pt idx="6">
                <c:v>890487</c:v>
              </c:pt>
              <c:pt idx="7">
                <c:v>888427</c:v>
              </c:pt>
              <c:pt idx="8">
                <c:v>894250</c:v>
              </c:pt>
              <c:pt idx="9">
                <c:v>897182</c:v>
              </c:pt>
              <c:pt idx="10">
                <c:v>901150</c:v>
              </c:pt>
              <c:pt idx="11">
                <c:v>903912</c:v>
              </c:pt>
              <c:pt idx="12">
                <c:v>904126</c:v>
              </c:pt>
              <c:pt idx="13">
                <c:v>906582</c:v>
              </c:pt>
              <c:pt idx="14">
                <c:v>903421</c:v>
              </c:pt>
              <c:pt idx="15">
                <c:v>902943</c:v>
              </c:pt>
              <c:pt idx="16">
                <c:v>897765</c:v>
              </c:pt>
              <c:pt idx="17">
                <c:v>894017</c:v>
              </c:pt>
              <c:pt idx="18">
                <c:v>890393</c:v>
              </c:pt>
              <c:pt idx="19">
                <c:v>895605</c:v>
              </c:pt>
              <c:pt idx="20">
                <c:v>896935</c:v>
              </c:pt>
              <c:pt idx="21">
                <c:v>899992</c:v>
              </c:pt>
              <c:pt idx="22">
                <c:v>902622</c:v>
              </c:pt>
              <c:pt idx="23">
                <c:v>905358</c:v>
              </c:pt>
              <c:pt idx="24">
                <c:v>910701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D89-4990-A0CB-6EFADE368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3911648"/>
        <c:axId val="1363912208"/>
      </c:lineChart>
      <c:dateAx>
        <c:axId val="136391164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mmm\ \'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Optimum"/>
                <a:ea typeface="Optimum"/>
                <a:cs typeface="Optimum"/>
              </a:defRPr>
            </a:pPr>
            <a:endParaRPr lang="en-US"/>
          </a:p>
        </c:txPr>
        <c:crossAx val="1363912208"/>
        <c:crosses val="autoZero"/>
        <c:auto val="1"/>
        <c:lblOffset val="13"/>
        <c:baseTimeUnit val="days"/>
        <c:majorUnit val="1"/>
        <c:majorTimeUnit val="years"/>
        <c:minorUnit val="40"/>
        <c:minorTimeUnit val="days"/>
      </c:dateAx>
      <c:valAx>
        <c:axId val="1363912208"/>
        <c:scaling>
          <c:orientation val="minMax"/>
          <c:max val="1000000"/>
          <c:min val="70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;\-#,##0;\-\ " sourceLinked="1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Optimum"/>
                <a:ea typeface="Optimum"/>
                <a:cs typeface="Optimum"/>
              </a:defRPr>
            </a:pPr>
            <a:endParaRPr lang="en-US"/>
          </a:p>
        </c:txPr>
        <c:crossAx val="1363911648"/>
        <c:crosses val="autoZero"/>
        <c:crossBetween val="midCat"/>
        <c:majorUnit val="75000"/>
        <c:minorUnit val="25000"/>
      </c:valAx>
      <c:spPr>
        <a:solidFill>
          <a:srgbClr val="EAEAEA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925" b="0" i="0" u="none" strike="noStrike" baseline="0">
          <a:solidFill>
            <a:srgbClr val="080808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80808"/>
                </a:solidFill>
                <a:latin typeface="Arial Narrow"/>
                <a:ea typeface="Arial Narrow"/>
                <a:cs typeface="Arial Narrow"/>
              </a:defRPr>
            </a:pPr>
            <a:r>
              <a:rPr lang="en-NZ"/>
              <a:t>Domestic Passengers (12 mth moving total)</a:t>
            </a:r>
          </a:p>
        </c:rich>
      </c:tx>
      <c:layout>
        <c:manualLayout>
          <c:xMode val="edge"/>
          <c:yMode val="edge"/>
          <c:x val="0.34400012255277429"/>
          <c:y val="4.1666618240985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00000000000002"/>
          <c:y val="0.16666728318567706"/>
          <c:w val="0.82600000000000007"/>
          <c:h val="0.6916815728564728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 \'yy</c:formatCode>
              <c:ptCount val="25"/>
              <c:pt idx="0">
                <c:v>42613</c:v>
              </c:pt>
              <c:pt idx="1">
                <c:v>42643</c:v>
              </c:pt>
              <c:pt idx="2">
                <c:v>42674</c:v>
              </c:pt>
              <c:pt idx="3">
                <c:v>42704</c:v>
              </c:pt>
              <c:pt idx="4">
                <c:v>42735</c:v>
              </c:pt>
              <c:pt idx="5">
                <c:v>42766</c:v>
              </c:pt>
              <c:pt idx="6">
                <c:v>42794</c:v>
              </c:pt>
              <c:pt idx="7">
                <c:v>42825</c:v>
              </c:pt>
              <c:pt idx="8">
                <c:v>42855</c:v>
              </c:pt>
              <c:pt idx="9">
                <c:v>42886</c:v>
              </c:pt>
              <c:pt idx="10">
                <c:v>42916</c:v>
              </c:pt>
              <c:pt idx="11">
                <c:v>42947</c:v>
              </c:pt>
              <c:pt idx="12">
                <c:v>42978</c:v>
              </c:pt>
              <c:pt idx="13">
                <c:v>43008</c:v>
              </c:pt>
              <c:pt idx="14">
                <c:v>43039</c:v>
              </c:pt>
              <c:pt idx="15">
                <c:v>43069</c:v>
              </c:pt>
              <c:pt idx="16">
                <c:v>43100</c:v>
              </c:pt>
              <c:pt idx="17">
                <c:v>43131</c:v>
              </c:pt>
              <c:pt idx="18">
                <c:v>43159</c:v>
              </c:pt>
              <c:pt idx="19">
                <c:v>43190</c:v>
              </c:pt>
              <c:pt idx="20">
                <c:v>43220</c:v>
              </c:pt>
              <c:pt idx="21">
                <c:v>43251</c:v>
              </c:pt>
              <c:pt idx="22">
                <c:v>43281</c:v>
              </c:pt>
              <c:pt idx="23">
                <c:v>43312</c:v>
              </c:pt>
              <c:pt idx="24">
                <c:v>43343</c:v>
              </c:pt>
            </c:numLit>
          </c:cat>
          <c:val>
            <c:numLit>
              <c:formatCode>#,##0;\-#,##0;\-\ </c:formatCode>
              <c:ptCount val="25"/>
              <c:pt idx="0">
                <c:v>5002509</c:v>
              </c:pt>
              <c:pt idx="1">
                <c:v>5031627</c:v>
              </c:pt>
              <c:pt idx="2">
                <c:v>5052744</c:v>
              </c:pt>
              <c:pt idx="3">
                <c:v>5048081</c:v>
              </c:pt>
              <c:pt idx="4">
                <c:v>5065896</c:v>
              </c:pt>
              <c:pt idx="5">
                <c:v>5082390</c:v>
              </c:pt>
              <c:pt idx="6">
                <c:v>5063873</c:v>
              </c:pt>
              <c:pt idx="7">
                <c:v>5076479</c:v>
              </c:pt>
              <c:pt idx="8">
                <c:v>5079132</c:v>
              </c:pt>
              <c:pt idx="9">
                <c:v>5101829</c:v>
              </c:pt>
              <c:pt idx="10">
                <c:v>5122676</c:v>
              </c:pt>
              <c:pt idx="11">
                <c:v>5146682</c:v>
              </c:pt>
              <c:pt idx="12">
                <c:v>5149402</c:v>
              </c:pt>
              <c:pt idx="13">
                <c:v>5148914</c:v>
              </c:pt>
              <c:pt idx="14">
                <c:v>5164214</c:v>
              </c:pt>
              <c:pt idx="15">
                <c:v>5205196</c:v>
              </c:pt>
              <c:pt idx="16">
                <c:v>5216901</c:v>
              </c:pt>
              <c:pt idx="17">
                <c:v>5233983</c:v>
              </c:pt>
              <c:pt idx="18">
                <c:v>5229751</c:v>
              </c:pt>
              <c:pt idx="19">
                <c:v>5249081</c:v>
              </c:pt>
              <c:pt idx="20">
                <c:v>5286353</c:v>
              </c:pt>
              <c:pt idx="21">
                <c:v>5305242</c:v>
              </c:pt>
              <c:pt idx="22">
                <c:v>5310967</c:v>
              </c:pt>
              <c:pt idx="23">
                <c:v>5316726</c:v>
              </c:pt>
              <c:pt idx="24">
                <c:v>5342434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87D-4C9A-B05A-6FF3E32F2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3914448"/>
        <c:axId val="1363915008"/>
      </c:lineChart>
      <c:dateAx>
        <c:axId val="136391444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mmm\ \'yy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Optimum"/>
                <a:ea typeface="Optimum"/>
                <a:cs typeface="Optimum"/>
              </a:defRPr>
            </a:pPr>
            <a:endParaRPr lang="en-US"/>
          </a:p>
        </c:txPr>
        <c:crossAx val="1363915008"/>
        <c:crosses val="autoZero"/>
        <c:auto val="1"/>
        <c:lblOffset val="1"/>
        <c:baseTimeUnit val="months"/>
        <c:majorUnit val="1"/>
        <c:majorTimeUnit val="years"/>
        <c:minorUnit val="40"/>
        <c:minorTimeUnit val="months"/>
      </c:dateAx>
      <c:valAx>
        <c:axId val="1363915008"/>
        <c:scaling>
          <c:orientation val="minMax"/>
          <c:max val="550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;\-#,##0;\-\ 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Optimum"/>
                <a:ea typeface="Optimum"/>
                <a:cs typeface="Optimum"/>
              </a:defRPr>
            </a:pPr>
            <a:endParaRPr lang="en-US"/>
          </a:p>
        </c:txPr>
        <c:crossAx val="1363914448"/>
        <c:crosses val="autoZero"/>
        <c:crossBetween val="midCat"/>
        <c:majorUnit val="250000"/>
      </c:valAx>
      <c:spPr>
        <a:solidFill>
          <a:srgbClr val="EAEAEA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925" b="0" i="0" u="none" strike="noStrike" baseline="0">
          <a:solidFill>
            <a:srgbClr val="080808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80808"/>
                </a:solidFill>
                <a:latin typeface="Arial Narrow"/>
                <a:ea typeface="Arial Narrow"/>
                <a:cs typeface="Arial Narrow"/>
              </a:defRPr>
            </a:pPr>
            <a:r>
              <a:rPr lang="en-NZ"/>
              <a:t>International Aircraft Landings (12 mth moving total)</a:t>
            </a:r>
          </a:p>
        </c:rich>
      </c:tx>
      <c:layout>
        <c:manualLayout>
          <c:xMode val="edge"/>
          <c:yMode val="edge"/>
          <c:x val="0.21010145160426374"/>
          <c:y val="3.91816407564439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990094282856489E-2"/>
          <c:y val="0.13636414078828121"/>
          <c:w val="0.85252693443602912"/>
          <c:h val="0.7196996319381510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mmm\ \'yy</c:formatCode>
              <c:ptCount val="25"/>
              <c:pt idx="0">
                <c:v>42613</c:v>
              </c:pt>
              <c:pt idx="1">
                <c:v>42643</c:v>
              </c:pt>
              <c:pt idx="2">
                <c:v>42674</c:v>
              </c:pt>
              <c:pt idx="3">
                <c:v>42704</c:v>
              </c:pt>
              <c:pt idx="4">
                <c:v>42735</c:v>
              </c:pt>
              <c:pt idx="5">
                <c:v>42766</c:v>
              </c:pt>
              <c:pt idx="6">
                <c:v>42794</c:v>
              </c:pt>
              <c:pt idx="7">
                <c:v>42825</c:v>
              </c:pt>
              <c:pt idx="8">
                <c:v>42855</c:v>
              </c:pt>
              <c:pt idx="9">
                <c:v>42886</c:v>
              </c:pt>
              <c:pt idx="10">
                <c:v>42916</c:v>
              </c:pt>
              <c:pt idx="11">
                <c:v>42947</c:v>
              </c:pt>
              <c:pt idx="12">
                <c:v>42978</c:v>
              </c:pt>
              <c:pt idx="13">
                <c:v>43008</c:v>
              </c:pt>
              <c:pt idx="14">
                <c:v>43039</c:v>
              </c:pt>
              <c:pt idx="15">
                <c:v>43069</c:v>
              </c:pt>
              <c:pt idx="16">
                <c:v>43100</c:v>
              </c:pt>
              <c:pt idx="17">
                <c:v>43131</c:v>
              </c:pt>
              <c:pt idx="18">
                <c:v>43159</c:v>
              </c:pt>
              <c:pt idx="19">
                <c:v>43190</c:v>
              </c:pt>
              <c:pt idx="20">
                <c:v>43220</c:v>
              </c:pt>
              <c:pt idx="21">
                <c:v>43251</c:v>
              </c:pt>
              <c:pt idx="22">
                <c:v>43281</c:v>
              </c:pt>
              <c:pt idx="23">
                <c:v>43312</c:v>
              </c:pt>
              <c:pt idx="24">
                <c:v>43343</c:v>
              </c:pt>
            </c:numLit>
          </c:cat>
          <c:val>
            <c:numLit>
              <c:formatCode>#,##0;\-#,##0;\-\ </c:formatCode>
              <c:ptCount val="25"/>
              <c:pt idx="0">
                <c:v>3248</c:v>
              </c:pt>
              <c:pt idx="1">
                <c:v>3257</c:v>
              </c:pt>
              <c:pt idx="2">
                <c:v>3274</c:v>
              </c:pt>
              <c:pt idx="3">
                <c:v>3293</c:v>
              </c:pt>
              <c:pt idx="4">
                <c:v>3296</c:v>
              </c:pt>
              <c:pt idx="5">
                <c:v>3296</c:v>
              </c:pt>
              <c:pt idx="6">
                <c:v>3288</c:v>
              </c:pt>
              <c:pt idx="7">
                <c:v>3270</c:v>
              </c:pt>
              <c:pt idx="8">
                <c:v>3272</c:v>
              </c:pt>
              <c:pt idx="9">
                <c:v>3275</c:v>
              </c:pt>
              <c:pt idx="10">
                <c:v>3282</c:v>
              </c:pt>
              <c:pt idx="11">
                <c:v>3272</c:v>
              </c:pt>
              <c:pt idx="12">
                <c:v>3277</c:v>
              </c:pt>
              <c:pt idx="13">
                <c:v>3272</c:v>
              </c:pt>
              <c:pt idx="14">
                <c:v>3262</c:v>
              </c:pt>
              <c:pt idx="15">
                <c:v>3240</c:v>
              </c:pt>
              <c:pt idx="16">
                <c:v>3212</c:v>
              </c:pt>
              <c:pt idx="17">
                <c:v>3192</c:v>
              </c:pt>
              <c:pt idx="18">
                <c:v>3166</c:v>
              </c:pt>
              <c:pt idx="19">
                <c:v>3182</c:v>
              </c:pt>
              <c:pt idx="20">
                <c:v>3180</c:v>
              </c:pt>
              <c:pt idx="21">
                <c:v>3173</c:v>
              </c:pt>
              <c:pt idx="22">
                <c:v>3166</c:v>
              </c:pt>
              <c:pt idx="23">
                <c:v>3175</c:v>
              </c:pt>
              <c:pt idx="24">
                <c:v>3169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C1-496E-874E-50F568450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3917248"/>
        <c:axId val="1363917808"/>
      </c:lineChart>
      <c:dateAx>
        <c:axId val="136391724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mmm\ \'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80808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3917808"/>
        <c:crosses val="autoZero"/>
        <c:auto val="1"/>
        <c:lblOffset val="100"/>
        <c:baseTimeUnit val="days"/>
        <c:majorUnit val="1"/>
        <c:majorTimeUnit val="years"/>
        <c:minorUnit val="40"/>
        <c:minorTimeUnit val="days"/>
      </c:dateAx>
      <c:valAx>
        <c:axId val="1363917808"/>
        <c:scaling>
          <c:orientation val="minMax"/>
          <c:max val="4000"/>
          <c:min val="2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/>
        <c:numFmt formatCode="#,##0" sourceLinked="0"/>
        <c:majorTickMark val="out"/>
        <c:min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80808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3917248"/>
        <c:crosses val="autoZero"/>
        <c:crossBetween val="midCat"/>
        <c:majorUnit val="500"/>
        <c:minorUnit val="500"/>
      </c:valAx>
      <c:spPr>
        <a:solidFill>
          <a:srgbClr val="EAEAEA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80808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80808"/>
                </a:solidFill>
                <a:latin typeface="Arial Narrow"/>
                <a:ea typeface="Arial Narrow"/>
                <a:cs typeface="Arial Narrow"/>
              </a:defRPr>
            </a:pPr>
            <a:r>
              <a:rPr lang="en-NZ"/>
              <a:t>Domestic Aircraft Landings (12 mth moving total)</a:t>
            </a:r>
          </a:p>
        </c:rich>
      </c:tx>
      <c:layout>
        <c:manualLayout>
          <c:xMode val="edge"/>
          <c:yMode val="edge"/>
          <c:x val="0.25152150459720141"/>
          <c:y val="5.28299347196985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6755749195524"/>
          <c:y val="0.17358522550343736"/>
          <c:w val="0.86612661848557415"/>
          <c:h val="0.71260253932799222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 \'yy</c:formatCode>
              <c:ptCount val="25"/>
              <c:pt idx="0">
                <c:v>42613</c:v>
              </c:pt>
              <c:pt idx="1">
                <c:v>42643</c:v>
              </c:pt>
              <c:pt idx="2">
                <c:v>42674</c:v>
              </c:pt>
              <c:pt idx="3">
                <c:v>42704</c:v>
              </c:pt>
              <c:pt idx="4">
                <c:v>42735</c:v>
              </c:pt>
              <c:pt idx="5">
                <c:v>42766</c:v>
              </c:pt>
              <c:pt idx="6">
                <c:v>42794</c:v>
              </c:pt>
              <c:pt idx="7">
                <c:v>42825</c:v>
              </c:pt>
              <c:pt idx="8">
                <c:v>42855</c:v>
              </c:pt>
              <c:pt idx="9">
                <c:v>42886</c:v>
              </c:pt>
              <c:pt idx="10">
                <c:v>42916</c:v>
              </c:pt>
              <c:pt idx="11">
                <c:v>42947</c:v>
              </c:pt>
              <c:pt idx="12">
                <c:v>42978</c:v>
              </c:pt>
              <c:pt idx="13">
                <c:v>43008</c:v>
              </c:pt>
              <c:pt idx="14">
                <c:v>43039</c:v>
              </c:pt>
              <c:pt idx="15">
                <c:v>43069</c:v>
              </c:pt>
              <c:pt idx="16">
                <c:v>43100</c:v>
              </c:pt>
              <c:pt idx="17">
                <c:v>43131</c:v>
              </c:pt>
              <c:pt idx="18">
                <c:v>43159</c:v>
              </c:pt>
              <c:pt idx="19">
                <c:v>43190</c:v>
              </c:pt>
              <c:pt idx="20">
                <c:v>43220</c:v>
              </c:pt>
              <c:pt idx="21">
                <c:v>43251</c:v>
              </c:pt>
              <c:pt idx="22">
                <c:v>43281</c:v>
              </c:pt>
              <c:pt idx="23">
                <c:v>43312</c:v>
              </c:pt>
              <c:pt idx="24">
                <c:v>43343</c:v>
              </c:pt>
            </c:numLit>
          </c:cat>
          <c:val>
            <c:numLit>
              <c:formatCode>#,##0;\-#,##0;\-\ </c:formatCode>
              <c:ptCount val="25"/>
              <c:pt idx="0">
                <c:v>45347</c:v>
              </c:pt>
              <c:pt idx="1">
                <c:v>45312</c:v>
              </c:pt>
              <c:pt idx="2">
                <c:v>45140</c:v>
              </c:pt>
              <c:pt idx="3">
                <c:v>44948</c:v>
              </c:pt>
              <c:pt idx="4">
                <c:v>44894</c:v>
              </c:pt>
              <c:pt idx="5">
                <c:v>44941</c:v>
              </c:pt>
              <c:pt idx="6">
                <c:v>44528</c:v>
              </c:pt>
              <c:pt idx="7">
                <c:v>44115</c:v>
              </c:pt>
              <c:pt idx="8">
                <c:v>44049</c:v>
              </c:pt>
              <c:pt idx="9">
                <c:v>44194</c:v>
              </c:pt>
              <c:pt idx="10">
                <c:v>44309</c:v>
              </c:pt>
              <c:pt idx="11">
                <c:v>44286</c:v>
              </c:pt>
              <c:pt idx="12">
                <c:v>44232</c:v>
              </c:pt>
              <c:pt idx="13">
                <c:v>44170</c:v>
              </c:pt>
              <c:pt idx="14">
                <c:v>44314</c:v>
              </c:pt>
              <c:pt idx="15">
                <c:v>44418</c:v>
              </c:pt>
              <c:pt idx="16">
                <c:v>44325</c:v>
              </c:pt>
              <c:pt idx="17">
                <c:v>44380</c:v>
              </c:pt>
              <c:pt idx="18">
                <c:v>44229</c:v>
              </c:pt>
              <c:pt idx="19">
                <c:v>44393</c:v>
              </c:pt>
              <c:pt idx="20">
                <c:v>44253</c:v>
              </c:pt>
              <c:pt idx="21">
                <c:v>44045</c:v>
              </c:pt>
              <c:pt idx="22">
                <c:v>43870</c:v>
              </c:pt>
              <c:pt idx="23">
                <c:v>43977</c:v>
              </c:pt>
              <c:pt idx="24">
                <c:v>44166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DD-46EA-A319-A04FC9690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3920048"/>
        <c:axId val="1363920608"/>
      </c:lineChart>
      <c:dateAx>
        <c:axId val="136392004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mmm\ \'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Optimum"/>
                <a:ea typeface="Optimum"/>
                <a:cs typeface="Optimum"/>
              </a:defRPr>
            </a:pPr>
            <a:endParaRPr lang="en-US"/>
          </a:p>
        </c:txPr>
        <c:crossAx val="1363920608"/>
        <c:crosses val="autoZero"/>
        <c:auto val="1"/>
        <c:lblOffset val="100"/>
        <c:baseTimeUnit val="months"/>
        <c:majorUnit val="1"/>
        <c:majorTimeUnit val="years"/>
        <c:minorUnit val="40"/>
        <c:minorTimeUnit val="days"/>
      </c:dateAx>
      <c:valAx>
        <c:axId val="1363920608"/>
        <c:scaling>
          <c:orientation val="minMax"/>
          <c:max val="50000"/>
          <c:min val="4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;\-#,##0;\-\ 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30" b="0" i="0" u="none" strike="noStrike" baseline="0">
                <a:solidFill>
                  <a:srgbClr val="080808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3920048"/>
        <c:crosses val="autoZero"/>
        <c:crossBetween val="midCat"/>
        <c:majorUnit val="2500"/>
        <c:minorUnit val="2500"/>
      </c:valAx>
      <c:spPr>
        <a:solidFill>
          <a:srgbClr val="EAEAEA"/>
        </a:solidFill>
        <a:ln w="3175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925" b="0" i="0" u="none" strike="noStrike" baseline="0">
          <a:solidFill>
            <a:srgbClr val="080808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80808"/>
                </a:solidFill>
                <a:latin typeface="Arial Narrow"/>
                <a:ea typeface="Arial Narrow"/>
                <a:cs typeface="Arial Narrow"/>
              </a:defRPr>
            </a:pPr>
            <a:r>
              <a:rPr lang="en-NZ"/>
              <a:t>International Landed Seats (12 mth moving total)</a:t>
            </a:r>
          </a:p>
        </c:rich>
      </c:tx>
      <c:layout>
        <c:manualLayout>
          <c:xMode val="edge"/>
          <c:yMode val="edge"/>
          <c:x val="0.21643323156034067"/>
          <c:y val="3.78787266976243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57107977804977"/>
          <c:y val="0.14824842264794866"/>
          <c:w val="0.85370825019986296"/>
          <c:h val="0.73863909593652333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mmm\ \'yy</c:formatCode>
              <c:ptCount val="25"/>
              <c:pt idx="0">
                <c:v>42613</c:v>
              </c:pt>
              <c:pt idx="1">
                <c:v>42643</c:v>
              </c:pt>
              <c:pt idx="2">
                <c:v>42674</c:v>
              </c:pt>
              <c:pt idx="3">
                <c:v>42704</c:v>
              </c:pt>
              <c:pt idx="4">
                <c:v>42735</c:v>
              </c:pt>
              <c:pt idx="5">
                <c:v>42766</c:v>
              </c:pt>
              <c:pt idx="6">
                <c:v>42794</c:v>
              </c:pt>
              <c:pt idx="7">
                <c:v>42825</c:v>
              </c:pt>
              <c:pt idx="8">
                <c:v>42855</c:v>
              </c:pt>
              <c:pt idx="9">
                <c:v>42886</c:v>
              </c:pt>
              <c:pt idx="10">
                <c:v>42916</c:v>
              </c:pt>
              <c:pt idx="11">
                <c:v>42947</c:v>
              </c:pt>
              <c:pt idx="12">
                <c:v>42978</c:v>
              </c:pt>
              <c:pt idx="13">
                <c:v>43008</c:v>
              </c:pt>
              <c:pt idx="14">
                <c:v>43039</c:v>
              </c:pt>
              <c:pt idx="15">
                <c:v>43069</c:v>
              </c:pt>
              <c:pt idx="16">
                <c:v>43100</c:v>
              </c:pt>
              <c:pt idx="17">
                <c:v>43131</c:v>
              </c:pt>
              <c:pt idx="18">
                <c:v>43159</c:v>
              </c:pt>
              <c:pt idx="19">
                <c:v>43190</c:v>
              </c:pt>
              <c:pt idx="20">
                <c:v>43220</c:v>
              </c:pt>
              <c:pt idx="21">
                <c:v>43251</c:v>
              </c:pt>
              <c:pt idx="22">
                <c:v>43281</c:v>
              </c:pt>
              <c:pt idx="23">
                <c:v>43312</c:v>
              </c:pt>
              <c:pt idx="24">
                <c:v>43343</c:v>
              </c:pt>
            </c:numLit>
          </c:cat>
          <c:val>
            <c:numLit>
              <c:formatCode>#,##0;\-#,##0;\-\ </c:formatCode>
              <c:ptCount val="25"/>
              <c:pt idx="0">
                <c:v>553630</c:v>
              </c:pt>
              <c:pt idx="1">
                <c:v>555686</c:v>
              </c:pt>
              <c:pt idx="2">
                <c:v>560273</c:v>
              </c:pt>
              <c:pt idx="3">
                <c:v>562841</c:v>
              </c:pt>
              <c:pt idx="4">
                <c:v>564960</c:v>
              </c:pt>
              <c:pt idx="5">
                <c:v>566677</c:v>
              </c:pt>
              <c:pt idx="6">
                <c:v>566708</c:v>
              </c:pt>
              <c:pt idx="7">
                <c:v>565785</c:v>
              </c:pt>
              <c:pt idx="8">
                <c:v>567545</c:v>
              </c:pt>
              <c:pt idx="9">
                <c:v>569774</c:v>
              </c:pt>
              <c:pt idx="10">
                <c:v>572324</c:v>
              </c:pt>
              <c:pt idx="11">
                <c:v>572322</c:v>
              </c:pt>
              <c:pt idx="12">
                <c:v>574570</c:v>
              </c:pt>
              <c:pt idx="13">
                <c:v>574466</c:v>
              </c:pt>
              <c:pt idx="14">
                <c:v>572195</c:v>
              </c:pt>
              <c:pt idx="15">
                <c:v>570913</c:v>
              </c:pt>
              <c:pt idx="16">
                <c:v>566210</c:v>
              </c:pt>
              <c:pt idx="17">
                <c:v>562761</c:v>
              </c:pt>
              <c:pt idx="18">
                <c:v>558528</c:v>
              </c:pt>
              <c:pt idx="19">
                <c:v>559643</c:v>
              </c:pt>
              <c:pt idx="20">
                <c:v>559743</c:v>
              </c:pt>
              <c:pt idx="21">
                <c:v>558105</c:v>
              </c:pt>
              <c:pt idx="22">
                <c:v>556989</c:v>
              </c:pt>
              <c:pt idx="23">
                <c:v>558451</c:v>
              </c:pt>
              <c:pt idx="24">
                <c:v>557603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1F-4F5F-972A-6D57911D0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3922848"/>
        <c:axId val="1371762768"/>
      </c:lineChart>
      <c:dateAx>
        <c:axId val="136392284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mmm\ \'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80808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1762768"/>
        <c:crosses val="autoZero"/>
        <c:auto val="1"/>
        <c:lblOffset val="100"/>
        <c:baseTimeUnit val="months"/>
        <c:majorUnit val="1"/>
        <c:majorTimeUnit val="years"/>
        <c:minorUnit val="40"/>
        <c:minorTimeUnit val="days"/>
      </c:dateAx>
      <c:valAx>
        <c:axId val="1371762768"/>
        <c:scaling>
          <c:orientation val="minMax"/>
          <c:max val="650000"/>
          <c:min val="425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30" b="0" i="0" u="none" strike="noStrike" baseline="0">
                <a:solidFill>
                  <a:srgbClr val="080808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3922848"/>
        <c:crosses val="autoZero"/>
        <c:crossBetween val="midCat"/>
        <c:majorUnit val="75000"/>
        <c:minorUnit val="75000"/>
      </c:valAx>
      <c:spPr>
        <a:solidFill>
          <a:srgbClr val="EAEAEA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80808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80808"/>
                </a:solidFill>
                <a:latin typeface="Arial Narrow"/>
                <a:ea typeface="Arial Narrow"/>
                <a:cs typeface="Arial Narrow"/>
              </a:defRPr>
            </a:pPr>
            <a:r>
              <a:rPr lang="en-NZ"/>
              <a:t>Domestic Landed Seats (12 mth moving total)</a:t>
            </a:r>
          </a:p>
        </c:rich>
      </c:tx>
      <c:layout>
        <c:manualLayout>
          <c:xMode val="edge"/>
          <c:yMode val="edge"/>
          <c:x val="0.23694821773009367"/>
          <c:y val="3.77354913969087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85416700213087"/>
          <c:y val="0.18069010604443675"/>
          <c:w val="0.83735103960968815"/>
          <c:h val="0.69056731015497896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 \'yy</c:formatCode>
              <c:ptCount val="25"/>
              <c:pt idx="0">
                <c:v>42613</c:v>
              </c:pt>
              <c:pt idx="1">
                <c:v>42643</c:v>
              </c:pt>
              <c:pt idx="2">
                <c:v>42674</c:v>
              </c:pt>
              <c:pt idx="3">
                <c:v>42704</c:v>
              </c:pt>
              <c:pt idx="4">
                <c:v>42735</c:v>
              </c:pt>
              <c:pt idx="5">
                <c:v>42766</c:v>
              </c:pt>
              <c:pt idx="6">
                <c:v>42794</c:v>
              </c:pt>
              <c:pt idx="7">
                <c:v>42825</c:v>
              </c:pt>
              <c:pt idx="8">
                <c:v>42855</c:v>
              </c:pt>
              <c:pt idx="9">
                <c:v>42886</c:v>
              </c:pt>
              <c:pt idx="10">
                <c:v>42916</c:v>
              </c:pt>
              <c:pt idx="11">
                <c:v>42947</c:v>
              </c:pt>
              <c:pt idx="12">
                <c:v>42978</c:v>
              </c:pt>
              <c:pt idx="13">
                <c:v>43008</c:v>
              </c:pt>
              <c:pt idx="14">
                <c:v>43039</c:v>
              </c:pt>
              <c:pt idx="15">
                <c:v>43069</c:v>
              </c:pt>
              <c:pt idx="16">
                <c:v>43100</c:v>
              </c:pt>
              <c:pt idx="17">
                <c:v>43131</c:v>
              </c:pt>
              <c:pt idx="18">
                <c:v>43159</c:v>
              </c:pt>
              <c:pt idx="19">
                <c:v>43190</c:v>
              </c:pt>
              <c:pt idx="20">
                <c:v>43220</c:v>
              </c:pt>
              <c:pt idx="21">
                <c:v>43251</c:v>
              </c:pt>
              <c:pt idx="22">
                <c:v>43281</c:v>
              </c:pt>
              <c:pt idx="23">
                <c:v>43312</c:v>
              </c:pt>
              <c:pt idx="24">
                <c:v>43343</c:v>
              </c:pt>
            </c:numLit>
          </c:cat>
          <c:val>
            <c:numLit>
              <c:formatCode>#,##0;\-#,##0;\-\ </c:formatCode>
              <c:ptCount val="25"/>
              <c:pt idx="0">
                <c:v>3180121</c:v>
              </c:pt>
              <c:pt idx="1">
                <c:v>3195271</c:v>
              </c:pt>
              <c:pt idx="2">
                <c:v>3204349</c:v>
              </c:pt>
              <c:pt idx="3">
                <c:v>3218231</c:v>
              </c:pt>
              <c:pt idx="4">
                <c:v>3228824</c:v>
              </c:pt>
              <c:pt idx="5">
                <c:v>3247508</c:v>
              </c:pt>
              <c:pt idx="6">
                <c:v>3241521</c:v>
              </c:pt>
              <c:pt idx="7">
                <c:v>3244497</c:v>
              </c:pt>
              <c:pt idx="8">
                <c:v>3243631</c:v>
              </c:pt>
              <c:pt idx="9">
                <c:v>3258388</c:v>
              </c:pt>
              <c:pt idx="10">
                <c:v>3274004</c:v>
              </c:pt>
              <c:pt idx="11">
                <c:v>3278527</c:v>
              </c:pt>
              <c:pt idx="12">
                <c:v>3280909</c:v>
              </c:pt>
              <c:pt idx="13">
                <c:v>3271668</c:v>
              </c:pt>
              <c:pt idx="14">
                <c:v>3271406</c:v>
              </c:pt>
              <c:pt idx="15">
                <c:v>3267095</c:v>
              </c:pt>
              <c:pt idx="16">
                <c:v>3267117</c:v>
              </c:pt>
              <c:pt idx="17">
                <c:v>3271980</c:v>
              </c:pt>
              <c:pt idx="18">
                <c:v>3260109</c:v>
              </c:pt>
              <c:pt idx="19">
                <c:v>3262248</c:v>
              </c:pt>
              <c:pt idx="20">
                <c:v>3271834</c:v>
              </c:pt>
              <c:pt idx="21">
                <c:v>3275867</c:v>
              </c:pt>
              <c:pt idx="22">
                <c:v>3273498</c:v>
              </c:pt>
              <c:pt idx="23">
                <c:v>3286383</c:v>
              </c:pt>
              <c:pt idx="24">
                <c:v>3292943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10-4D74-B34A-70325A49F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765008"/>
        <c:axId val="1371765568"/>
      </c:lineChart>
      <c:dateAx>
        <c:axId val="137176500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mmm\ \'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80808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1765568"/>
        <c:crosses val="autoZero"/>
        <c:auto val="1"/>
        <c:lblOffset val="100"/>
        <c:baseTimeUnit val="months"/>
        <c:majorUnit val="1"/>
        <c:majorTimeUnit val="years"/>
        <c:minorUnit val="40"/>
        <c:minorTimeUnit val="days"/>
      </c:dateAx>
      <c:valAx>
        <c:axId val="1371765568"/>
        <c:scaling>
          <c:orientation val="minMax"/>
          <c:max val="3450000"/>
          <c:min val="265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;\-#,##0;\-\ 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30" b="0" i="0" u="none" strike="noStrike" baseline="0">
                <a:solidFill>
                  <a:srgbClr val="080808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1765008"/>
        <c:crosses val="autoZero"/>
        <c:crossBetween val="midCat"/>
        <c:majorUnit val="200000"/>
        <c:minorUnit val="200000"/>
      </c:valAx>
      <c:spPr>
        <a:solidFill>
          <a:srgbClr val="EAEAEA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50" b="0" i="0" u="none" strike="noStrike" baseline="0">
          <a:solidFill>
            <a:srgbClr val="080808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8</xdr:row>
      <xdr:rowOff>142875</xdr:rowOff>
    </xdr:from>
    <xdr:to>
      <xdr:col>9</xdr:col>
      <xdr:colOff>428625</xdr:colOff>
      <xdr:row>24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589C74-698E-4D49-B9C7-22CEA898A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485775</xdr:colOff>
      <xdr:row>9</xdr:row>
      <xdr:rowOff>0</xdr:rowOff>
    </xdr:from>
    <xdr:to>
      <xdr:col>16</xdr:col>
      <xdr:colOff>314325</xdr:colOff>
      <xdr:row>24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B0936E-CA3B-4FDC-9C7E-0E0457E5BF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0</xdr:colOff>
      <xdr:row>39</xdr:row>
      <xdr:rowOff>0</xdr:rowOff>
    </xdr:from>
    <xdr:to>
      <xdr:col>9</xdr:col>
      <xdr:colOff>457200</xdr:colOff>
      <xdr:row>54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7582CF1-4B88-4E05-8CCD-D17A295061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10</xdr:col>
      <xdr:colOff>9525</xdr:colOff>
      <xdr:row>38</xdr:row>
      <xdr:rowOff>123825</xdr:rowOff>
    </xdr:from>
    <xdr:to>
      <xdr:col>16</xdr:col>
      <xdr:colOff>323850</xdr:colOff>
      <xdr:row>54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F1012A9-CFC1-436B-A9D6-3B34FBBBF5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266700</xdr:colOff>
      <xdr:row>64</xdr:row>
      <xdr:rowOff>142875</xdr:rowOff>
    </xdr:from>
    <xdr:to>
      <xdr:col>9</xdr:col>
      <xdr:colOff>409575</xdr:colOff>
      <xdr:row>80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33E60DB-67D9-4193-8015-6CED3F453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9</xdr:col>
      <xdr:colOff>514350</xdr:colOff>
      <xdr:row>64</xdr:row>
      <xdr:rowOff>47625</xdr:rowOff>
    </xdr:from>
    <xdr:to>
      <xdr:col>16</xdr:col>
      <xdr:colOff>333375</xdr:colOff>
      <xdr:row>80</xdr:row>
      <xdr:rowOff>200025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77ABB37-6302-4FE2-A116-8F77BAB893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685800</xdr:colOff>
      <xdr:row>86</xdr:row>
      <xdr:rowOff>38100</xdr:rowOff>
    </xdr:from>
    <xdr:to>
      <xdr:col>15</xdr:col>
      <xdr:colOff>257175</xdr:colOff>
      <xdr:row>87</xdr:row>
      <xdr:rowOff>142875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F938EA9D-7DEB-4D4D-83D3-C336E0AFFA8E}"/>
            </a:ext>
          </a:extLst>
        </xdr:cNvPr>
        <xdr:cNvSpPr txBox="1">
          <a:spLocks noChangeArrowheads="1"/>
        </xdr:cNvSpPr>
      </xdr:nvSpPr>
      <xdr:spPr bwMode="auto">
        <a:xfrm>
          <a:off x="533400" y="14963775"/>
          <a:ext cx="8810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104775</xdr:colOff>
      <xdr:row>0</xdr:row>
      <xdr:rowOff>123825</xdr:rowOff>
    </xdr:from>
    <xdr:to>
      <xdr:col>16</xdr:col>
      <xdr:colOff>628650</xdr:colOff>
      <xdr:row>4</xdr:row>
      <xdr:rowOff>114300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C2DC94C0-44D7-4CD2-A1BA-A088D25630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7725" y="123825"/>
          <a:ext cx="197167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0.39858</cdr:x>
      <cdr:y>0.98113</cdr:y>
    </cdr:from>
    <cdr:to>
      <cdr:x>0.39858</cdr:x>
      <cdr:y>0.98113</cdr:y>
    </cdr:to>
    <cdr:sp macro="" textlink="">
      <cdr:nvSpPr>
        <cdr:cNvPr id="924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37440" y="24796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1997</a:t>
          </a:r>
        </a:p>
      </cdr:txBody>
    </cdr:sp>
  </cdr:relSizeAnchor>
  <cdr:relSizeAnchor xmlns:cdr="http://schemas.openxmlformats.org/drawingml/2006/chartDrawing">
    <cdr:from>
      <cdr:x>0.5649</cdr:x>
      <cdr:y>0.98041</cdr:y>
    </cdr:from>
    <cdr:to>
      <cdr:x>0.5649</cdr:x>
      <cdr:y>0.98041</cdr:y>
    </cdr:to>
    <cdr:sp macro="" textlink="">
      <cdr:nvSpPr>
        <cdr:cNvPr id="9246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9706" y="24796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1998</a:t>
          </a:r>
        </a:p>
      </cdr:txBody>
    </cdr:sp>
  </cdr:relSizeAnchor>
  <cdr:relSizeAnchor xmlns:cdr="http://schemas.openxmlformats.org/drawingml/2006/chartDrawing">
    <cdr:from>
      <cdr:x>0.69767</cdr:x>
      <cdr:y>0.98041</cdr:y>
    </cdr:from>
    <cdr:to>
      <cdr:x>0.69767</cdr:x>
      <cdr:y>0.98041</cdr:y>
    </cdr:to>
    <cdr:sp macro="" textlink="">
      <cdr:nvSpPr>
        <cdr:cNvPr id="9246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4904" y="24796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1999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0.41276</cdr:x>
      <cdr:y>0.98113</cdr:y>
    </cdr:from>
    <cdr:to>
      <cdr:x>0.41276</cdr:x>
      <cdr:y>0.98113</cdr:y>
    </cdr:to>
    <cdr:sp macro="" textlink="">
      <cdr:nvSpPr>
        <cdr:cNvPr id="9256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4495" y="24796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1997</a:t>
          </a:r>
        </a:p>
      </cdr:txBody>
    </cdr:sp>
  </cdr:relSizeAnchor>
  <cdr:relSizeAnchor xmlns:cdr="http://schemas.openxmlformats.org/drawingml/2006/chartDrawing">
    <cdr:from>
      <cdr:x>0.58623</cdr:x>
      <cdr:y>0.98041</cdr:y>
    </cdr:from>
    <cdr:to>
      <cdr:x>0.58623</cdr:x>
      <cdr:y>0.98041</cdr:y>
    </cdr:to>
    <cdr:sp macro="" textlink="">
      <cdr:nvSpPr>
        <cdr:cNvPr id="925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6314" y="24796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1998</a:t>
          </a:r>
        </a:p>
      </cdr:txBody>
    </cdr:sp>
  </cdr:relSizeAnchor>
  <cdr:relSizeAnchor xmlns:cdr="http://schemas.openxmlformats.org/drawingml/2006/chartDrawing">
    <cdr:from>
      <cdr:x>0.73202</cdr:x>
      <cdr:y>0.98041</cdr:y>
    </cdr:from>
    <cdr:to>
      <cdr:x>0.73202</cdr:x>
      <cdr:y>0.98041</cdr:y>
    </cdr:to>
    <cdr:sp macro="" textlink="">
      <cdr:nvSpPr>
        <cdr:cNvPr id="9256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4846" y="24796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1999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0.0336</cdr:x>
      <cdr:y>0.98113</cdr:y>
    </cdr:from>
    <cdr:to>
      <cdr:x>0.0336</cdr:x>
      <cdr:y>0.98113</cdr:y>
    </cdr:to>
    <cdr:sp macro="" textlink="">
      <cdr:nvSpPr>
        <cdr:cNvPr id="926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327" y="24796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1997</a:t>
          </a:r>
        </a:p>
      </cdr:txBody>
    </cdr:sp>
  </cdr:relSizeAnchor>
  <cdr:relSizeAnchor xmlns:cdr="http://schemas.openxmlformats.org/drawingml/2006/chartDrawing">
    <cdr:from>
      <cdr:x>0.26996</cdr:x>
      <cdr:y>0.98041</cdr:y>
    </cdr:from>
    <cdr:to>
      <cdr:x>0.26996</cdr:x>
      <cdr:y>0.98041</cdr:y>
    </cdr:to>
    <cdr:sp macro="" textlink="">
      <cdr:nvSpPr>
        <cdr:cNvPr id="926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0818" y="24796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1998</a:t>
          </a:r>
        </a:p>
      </cdr:txBody>
    </cdr:sp>
  </cdr:relSizeAnchor>
  <cdr:relSizeAnchor xmlns:cdr="http://schemas.openxmlformats.org/drawingml/2006/chartDrawing">
    <cdr:from>
      <cdr:x>0.4745</cdr:x>
      <cdr:y>0.98041</cdr:y>
    </cdr:from>
    <cdr:to>
      <cdr:x>0.4745</cdr:x>
      <cdr:y>0.98041</cdr:y>
    </cdr:to>
    <cdr:sp macro="" textlink="">
      <cdr:nvSpPr>
        <cdr:cNvPr id="926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1366" y="24796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1999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0.28788</cdr:x>
      <cdr:y>0.9812</cdr:y>
    </cdr:from>
    <cdr:to>
      <cdr:x>0.28788</cdr:x>
      <cdr:y>0.9812</cdr:y>
    </cdr:to>
    <cdr:sp macro="" textlink="">
      <cdr:nvSpPr>
        <cdr:cNvPr id="9277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7763" y="24892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1997</a:t>
          </a:r>
        </a:p>
      </cdr:txBody>
    </cdr:sp>
  </cdr:relSizeAnchor>
  <cdr:relSizeAnchor xmlns:cdr="http://schemas.openxmlformats.org/drawingml/2006/chartDrawing">
    <cdr:from>
      <cdr:x>0.43142</cdr:x>
      <cdr:y>0.9812</cdr:y>
    </cdr:from>
    <cdr:to>
      <cdr:x>0.43142</cdr:x>
      <cdr:y>0.9812</cdr:y>
    </cdr:to>
    <cdr:sp macro="" textlink="">
      <cdr:nvSpPr>
        <cdr:cNvPr id="9277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3143" y="24892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1998</a:t>
          </a:r>
        </a:p>
      </cdr:txBody>
    </cdr:sp>
  </cdr:relSizeAnchor>
  <cdr:relSizeAnchor xmlns:cdr="http://schemas.openxmlformats.org/drawingml/2006/chartDrawing">
    <cdr:from>
      <cdr:x>0.55781</cdr:x>
      <cdr:y>0.98096</cdr:y>
    </cdr:from>
    <cdr:to>
      <cdr:x>0.55781</cdr:x>
      <cdr:y>0.98096</cdr:y>
    </cdr:to>
    <cdr:sp macro="" textlink="">
      <cdr:nvSpPr>
        <cdr:cNvPr id="92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3236" y="24892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0.17391</cdr:x>
      <cdr:y>0.49591</cdr:y>
    </cdr:from>
    <cdr:to>
      <cdr:x>0.17391</cdr:x>
      <cdr:y>0.49591</cdr:y>
    </cdr:to>
    <cdr:sp macro="" textlink="">
      <cdr:nvSpPr>
        <cdr:cNvPr id="928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1398" y="125491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1997</a:t>
          </a:r>
        </a:p>
      </cdr:txBody>
    </cdr:sp>
  </cdr:relSizeAnchor>
  <cdr:relSizeAnchor xmlns:cdr="http://schemas.openxmlformats.org/drawingml/2006/chartDrawing">
    <cdr:from>
      <cdr:x>0.37407</cdr:x>
      <cdr:y>0.49591</cdr:y>
    </cdr:from>
    <cdr:to>
      <cdr:x>0.37407</cdr:x>
      <cdr:y>0.49591</cdr:y>
    </cdr:to>
    <cdr:sp macro="" textlink="">
      <cdr:nvSpPr>
        <cdr:cNvPr id="928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4683" y="125491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1998</a:t>
          </a:r>
        </a:p>
      </cdr:txBody>
    </cdr:sp>
  </cdr:relSizeAnchor>
  <cdr:relSizeAnchor xmlns:cdr="http://schemas.openxmlformats.org/drawingml/2006/chartDrawing">
    <cdr:from>
      <cdr:x>0.54974</cdr:x>
      <cdr:y>0.49591</cdr:y>
    </cdr:from>
    <cdr:to>
      <cdr:x>0.54974</cdr:x>
      <cdr:y>0.49591</cdr:y>
    </cdr:to>
    <cdr:sp macro="" textlink="">
      <cdr:nvSpPr>
        <cdr:cNvPr id="928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1288" y="125491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0.24766</cdr:x>
      <cdr:y>0.30247</cdr:y>
    </cdr:from>
    <cdr:to>
      <cdr:x>0.24766</cdr:x>
      <cdr:y>0.30247</cdr:y>
    </cdr:to>
    <cdr:sp macro="" textlink="">
      <cdr:nvSpPr>
        <cdr:cNvPr id="929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641" y="76951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1997</a:t>
          </a:r>
        </a:p>
      </cdr:txBody>
    </cdr:sp>
  </cdr:relSizeAnchor>
  <cdr:relSizeAnchor xmlns:cdr="http://schemas.openxmlformats.org/drawingml/2006/chartDrawing">
    <cdr:from>
      <cdr:x>0.40641</cdr:x>
      <cdr:y>0.30247</cdr:y>
    </cdr:from>
    <cdr:to>
      <cdr:x>0.40641</cdr:x>
      <cdr:y>0.30247</cdr:y>
    </cdr:to>
    <cdr:sp macro="" textlink="">
      <cdr:nvSpPr>
        <cdr:cNvPr id="9297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4850" y="76951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1998</a:t>
          </a:r>
        </a:p>
      </cdr:txBody>
    </cdr:sp>
  </cdr:relSizeAnchor>
  <cdr:relSizeAnchor xmlns:cdr="http://schemas.openxmlformats.org/drawingml/2006/chartDrawing">
    <cdr:from>
      <cdr:x>0.53675</cdr:x>
      <cdr:y>0.30247</cdr:y>
    </cdr:from>
    <cdr:to>
      <cdr:x>0.53675</cdr:x>
      <cdr:y>0.30247</cdr:y>
    </cdr:to>
    <cdr:sp macro="" textlink="">
      <cdr:nvSpPr>
        <cdr:cNvPr id="9297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4327" y="76951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NZ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Accounts/Reconciliation/Revenue/Legacy%20Build%2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RVCDFNP-HS21\users$\wickic\Desktop\Monthly%20Passenger%20Services%20Report%20-%2003%20Jun%2014%20Safty%20cop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ON"/>
      <sheetName val="Retail Report Data"/>
      <sheetName val="Retail Report"/>
      <sheetName val="Web Report Data"/>
      <sheetName val="Aeronautical Stats"/>
      <sheetName val="Data Summary"/>
    </sheetNames>
    <sheetDataSet>
      <sheetData sheetId="0"/>
      <sheetData sheetId="1"/>
      <sheetData sheetId="2"/>
      <sheetData sheetId="3"/>
      <sheetData sheetId="4"/>
      <sheetData sheetId="5">
        <row r="9">
          <cell r="A9">
            <v>42613</v>
          </cell>
          <cell r="B9">
            <v>888893</v>
          </cell>
          <cell r="F9">
            <v>5002509</v>
          </cell>
          <cell r="J9">
            <v>3248</v>
          </cell>
          <cell r="N9">
            <v>45347</v>
          </cell>
          <cell r="R9">
            <v>553630</v>
          </cell>
          <cell r="V9">
            <v>3180121</v>
          </cell>
        </row>
        <row r="10">
          <cell r="A10">
            <v>42643</v>
          </cell>
          <cell r="B10">
            <v>889764</v>
          </cell>
          <cell r="F10">
            <v>5031627</v>
          </cell>
          <cell r="J10">
            <v>3257</v>
          </cell>
          <cell r="N10">
            <v>45312</v>
          </cell>
          <cell r="R10">
            <v>555686</v>
          </cell>
          <cell r="V10">
            <v>3195271</v>
          </cell>
        </row>
        <row r="11">
          <cell r="A11">
            <v>42674</v>
          </cell>
          <cell r="B11">
            <v>893369</v>
          </cell>
          <cell r="F11">
            <v>5052744</v>
          </cell>
          <cell r="J11">
            <v>3274</v>
          </cell>
          <cell r="N11">
            <v>45140</v>
          </cell>
          <cell r="R11">
            <v>560273</v>
          </cell>
          <cell r="V11">
            <v>3204349</v>
          </cell>
        </row>
        <row r="12">
          <cell r="A12">
            <v>42704</v>
          </cell>
          <cell r="B12">
            <v>891283</v>
          </cell>
          <cell r="F12">
            <v>5048081</v>
          </cell>
          <cell r="J12">
            <v>3293</v>
          </cell>
          <cell r="N12">
            <v>44948</v>
          </cell>
          <cell r="R12">
            <v>562841</v>
          </cell>
          <cell r="V12">
            <v>3218231</v>
          </cell>
        </row>
        <row r="13">
          <cell r="A13">
            <v>42735</v>
          </cell>
          <cell r="B13">
            <v>891990</v>
          </cell>
          <cell r="F13">
            <v>5065896</v>
          </cell>
          <cell r="J13">
            <v>3296</v>
          </cell>
          <cell r="N13">
            <v>44894</v>
          </cell>
          <cell r="R13">
            <v>564960</v>
          </cell>
          <cell r="V13">
            <v>3228824</v>
          </cell>
        </row>
        <row r="14">
          <cell r="A14">
            <v>42766</v>
          </cell>
          <cell r="B14">
            <v>891461</v>
          </cell>
          <cell r="F14">
            <v>5082390</v>
          </cell>
          <cell r="J14">
            <v>3296</v>
          </cell>
          <cell r="N14">
            <v>44941</v>
          </cell>
          <cell r="R14">
            <v>566677</v>
          </cell>
          <cell r="V14">
            <v>3247508</v>
          </cell>
        </row>
        <row r="15">
          <cell r="A15">
            <v>42794</v>
          </cell>
          <cell r="B15">
            <v>890487</v>
          </cell>
          <cell r="F15">
            <v>5063873</v>
          </cell>
          <cell r="J15">
            <v>3288</v>
          </cell>
          <cell r="N15">
            <v>44528</v>
          </cell>
          <cell r="R15">
            <v>566708</v>
          </cell>
          <cell r="V15">
            <v>3241521</v>
          </cell>
        </row>
        <row r="16">
          <cell r="A16">
            <v>42825</v>
          </cell>
          <cell r="B16">
            <v>888427</v>
          </cell>
          <cell r="F16">
            <v>5076479</v>
          </cell>
          <cell r="J16">
            <v>3270</v>
          </cell>
          <cell r="N16">
            <v>44115</v>
          </cell>
          <cell r="R16">
            <v>565785</v>
          </cell>
          <cell r="V16">
            <v>3244497</v>
          </cell>
        </row>
        <row r="17">
          <cell r="A17">
            <v>42855</v>
          </cell>
          <cell r="B17">
            <v>894250</v>
          </cell>
          <cell r="F17">
            <v>5079132</v>
          </cell>
          <cell r="J17">
            <v>3272</v>
          </cell>
          <cell r="N17">
            <v>44049</v>
          </cell>
          <cell r="R17">
            <v>567545</v>
          </cell>
          <cell r="V17">
            <v>3243631</v>
          </cell>
        </row>
        <row r="18">
          <cell r="A18">
            <v>42886</v>
          </cell>
          <cell r="B18">
            <v>897182</v>
          </cell>
          <cell r="F18">
            <v>5101829</v>
          </cell>
          <cell r="J18">
            <v>3275</v>
          </cell>
          <cell r="N18">
            <v>44194</v>
          </cell>
          <cell r="R18">
            <v>569774</v>
          </cell>
          <cell r="V18">
            <v>3258388</v>
          </cell>
        </row>
        <row r="19">
          <cell r="A19">
            <v>42916</v>
          </cell>
          <cell r="B19">
            <v>901150</v>
          </cell>
          <cell r="F19">
            <v>5122676</v>
          </cell>
          <cell r="J19">
            <v>3282</v>
          </cell>
          <cell r="N19">
            <v>44309</v>
          </cell>
          <cell r="R19">
            <v>572324</v>
          </cell>
          <cell r="V19">
            <v>3274004</v>
          </cell>
        </row>
        <row r="20">
          <cell r="A20">
            <v>42947</v>
          </cell>
          <cell r="B20">
            <v>903912</v>
          </cell>
          <cell r="F20">
            <v>5146682</v>
          </cell>
          <cell r="J20">
            <v>3272</v>
          </cell>
          <cell r="N20">
            <v>44286</v>
          </cell>
          <cell r="R20">
            <v>572322</v>
          </cell>
          <cell r="V20">
            <v>3278527</v>
          </cell>
        </row>
        <row r="21">
          <cell r="A21">
            <v>42978</v>
          </cell>
          <cell r="B21">
            <v>904126</v>
          </cell>
          <cell r="F21">
            <v>5149402</v>
          </cell>
          <cell r="J21">
            <v>3277</v>
          </cell>
          <cell r="N21">
            <v>44232</v>
          </cell>
          <cell r="R21">
            <v>574570</v>
          </cell>
          <cell r="V21">
            <v>3280909</v>
          </cell>
        </row>
        <row r="22">
          <cell r="A22">
            <v>43008</v>
          </cell>
          <cell r="B22">
            <v>906582</v>
          </cell>
          <cell r="F22">
            <v>5148914</v>
          </cell>
          <cell r="J22">
            <v>3272</v>
          </cell>
          <cell r="N22">
            <v>44170</v>
          </cell>
          <cell r="R22">
            <v>574466</v>
          </cell>
          <cell r="V22">
            <v>3271668</v>
          </cell>
        </row>
        <row r="23">
          <cell r="A23">
            <v>43039</v>
          </cell>
          <cell r="B23">
            <v>903421</v>
          </cell>
          <cell r="F23">
            <v>5164214</v>
          </cell>
          <cell r="J23">
            <v>3262</v>
          </cell>
          <cell r="N23">
            <v>44314</v>
          </cell>
          <cell r="R23">
            <v>572195</v>
          </cell>
          <cell r="V23">
            <v>3271406</v>
          </cell>
        </row>
        <row r="24">
          <cell r="A24">
            <v>43069</v>
          </cell>
          <cell r="B24">
            <v>902943</v>
          </cell>
          <cell r="F24">
            <v>5205196</v>
          </cell>
          <cell r="J24">
            <v>3240</v>
          </cell>
          <cell r="N24">
            <v>44418</v>
          </cell>
          <cell r="R24">
            <v>570913</v>
          </cell>
          <cell r="V24">
            <v>3267095</v>
          </cell>
        </row>
        <row r="25">
          <cell r="A25">
            <v>43100</v>
          </cell>
          <cell r="B25">
            <v>897765</v>
          </cell>
          <cell r="F25">
            <v>5216901</v>
          </cell>
          <cell r="J25">
            <v>3212</v>
          </cell>
          <cell r="N25">
            <v>44325</v>
          </cell>
          <cell r="R25">
            <v>566210</v>
          </cell>
          <cell r="V25">
            <v>3267117</v>
          </cell>
        </row>
        <row r="26">
          <cell r="A26">
            <v>43131</v>
          </cell>
          <cell r="B26">
            <v>894017</v>
          </cell>
          <cell r="F26">
            <v>5233983</v>
          </cell>
          <cell r="J26">
            <v>3192</v>
          </cell>
          <cell r="N26">
            <v>44380</v>
          </cell>
          <cell r="R26">
            <v>562761</v>
          </cell>
          <cell r="V26">
            <v>3271980</v>
          </cell>
        </row>
        <row r="27">
          <cell r="A27">
            <v>43159</v>
          </cell>
          <cell r="B27">
            <v>890393</v>
          </cell>
          <cell r="F27">
            <v>5229751</v>
          </cell>
          <cell r="J27">
            <v>3166</v>
          </cell>
          <cell r="N27">
            <v>44229</v>
          </cell>
          <cell r="R27">
            <v>558528</v>
          </cell>
          <cell r="V27">
            <v>3260109</v>
          </cell>
        </row>
        <row r="28">
          <cell r="A28">
            <v>43190</v>
          </cell>
          <cell r="B28">
            <v>895605</v>
          </cell>
          <cell r="F28">
            <v>5249081</v>
          </cell>
          <cell r="J28">
            <v>3182</v>
          </cell>
          <cell r="N28">
            <v>44393</v>
          </cell>
          <cell r="R28">
            <v>559643</v>
          </cell>
          <cell r="V28">
            <v>3262248</v>
          </cell>
        </row>
        <row r="29">
          <cell r="A29">
            <v>43220</v>
          </cell>
          <cell r="B29">
            <v>896935</v>
          </cell>
          <cell r="F29">
            <v>5286353</v>
          </cell>
          <cell r="J29">
            <v>3180</v>
          </cell>
          <cell r="N29">
            <v>44253</v>
          </cell>
          <cell r="R29">
            <v>559743</v>
          </cell>
          <cell r="V29">
            <v>3271834</v>
          </cell>
        </row>
        <row r="30">
          <cell r="A30">
            <v>43251</v>
          </cell>
          <cell r="B30">
            <v>899992</v>
          </cell>
          <cell r="F30">
            <v>5305242</v>
          </cell>
          <cell r="J30">
            <v>3173</v>
          </cell>
          <cell r="N30">
            <v>44045</v>
          </cell>
          <cell r="R30">
            <v>558105</v>
          </cell>
          <cell r="V30">
            <v>3275867</v>
          </cell>
        </row>
        <row r="31">
          <cell r="A31">
            <v>43281</v>
          </cell>
          <cell r="B31">
            <v>902622</v>
          </cell>
          <cell r="F31">
            <v>5310967</v>
          </cell>
          <cell r="J31">
            <v>3166</v>
          </cell>
          <cell r="N31">
            <v>43870</v>
          </cell>
          <cell r="R31">
            <v>556989</v>
          </cell>
          <cell r="V31">
            <v>3273498</v>
          </cell>
        </row>
        <row r="32">
          <cell r="A32">
            <v>43312</v>
          </cell>
          <cell r="B32">
            <v>905358</v>
          </cell>
          <cell r="F32">
            <v>5316726</v>
          </cell>
          <cell r="J32">
            <v>3175</v>
          </cell>
          <cell r="N32">
            <v>43977</v>
          </cell>
          <cell r="R32">
            <v>558451</v>
          </cell>
          <cell r="V32">
            <v>3286383</v>
          </cell>
        </row>
        <row r="33">
          <cell r="A33">
            <v>43343</v>
          </cell>
          <cell r="B33">
            <v>910701</v>
          </cell>
          <cell r="F33">
            <v>5342434</v>
          </cell>
          <cell r="J33">
            <v>3169</v>
          </cell>
          <cell r="N33">
            <v>44166</v>
          </cell>
          <cell r="R33">
            <v>557603</v>
          </cell>
          <cell r="V33">
            <v>3292943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Flight Summary"/>
      <sheetName val="International Stats"/>
      <sheetName val="Domestic Stats"/>
      <sheetName val="Landing Stats"/>
      <sheetName val="Migration Stats"/>
      <sheetName val="Monthly Comp"/>
      <sheetName val="Migration Summary"/>
      <sheetName val="Report for Execs"/>
      <sheetName val="Summary Report for Stakeholders"/>
      <sheetName val="Marketing Copy"/>
    </sheetNames>
    <sheetDataSet>
      <sheetData sheetId="0"/>
      <sheetData sheetId="1"/>
      <sheetData sheetId="2" refreshError="1">
        <row r="5">
          <cell r="A5">
            <v>38718</v>
          </cell>
          <cell r="B5">
            <v>24292</v>
          </cell>
          <cell r="C5">
            <v>20709</v>
          </cell>
          <cell r="D5">
            <v>3580</v>
          </cell>
          <cell r="F5">
            <v>2682</v>
          </cell>
          <cell r="G5">
            <v>51263</v>
          </cell>
          <cell r="H5">
            <v>31536</v>
          </cell>
          <cell r="I5">
            <v>24960</v>
          </cell>
          <cell r="J5">
            <v>4680</v>
          </cell>
          <cell r="L5">
            <v>3124</v>
          </cell>
          <cell r="M5">
            <v>64300</v>
          </cell>
          <cell r="N5">
            <v>23864</v>
          </cell>
          <cell r="O5">
            <v>13025</v>
          </cell>
          <cell r="P5">
            <v>11692</v>
          </cell>
          <cell r="Q5">
            <v>2682</v>
          </cell>
          <cell r="R5">
            <v>51263</v>
          </cell>
          <cell r="S5">
            <v>29266</v>
          </cell>
          <cell r="T5">
            <v>15908</v>
          </cell>
          <cell r="U5">
            <v>16002</v>
          </cell>
          <cell r="V5">
            <v>3124</v>
          </cell>
          <cell r="W5">
            <v>64300</v>
          </cell>
        </row>
        <row r="6">
          <cell r="A6">
            <v>38749</v>
          </cell>
          <cell r="B6">
            <v>19794</v>
          </cell>
          <cell r="C6">
            <v>17846</v>
          </cell>
          <cell r="D6">
            <v>2928</v>
          </cell>
          <cell r="F6">
            <v>2325</v>
          </cell>
          <cell r="G6">
            <v>42893</v>
          </cell>
          <cell r="H6">
            <v>29200</v>
          </cell>
          <cell r="I6">
            <v>22680</v>
          </cell>
          <cell r="J6">
            <v>4320</v>
          </cell>
          <cell r="L6">
            <v>3408</v>
          </cell>
          <cell r="M6">
            <v>59608</v>
          </cell>
          <cell r="N6">
            <v>21634</v>
          </cell>
          <cell r="O6">
            <v>10286</v>
          </cell>
          <cell r="P6">
            <v>8648</v>
          </cell>
          <cell r="Q6">
            <v>2325</v>
          </cell>
          <cell r="R6">
            <v>42893</v>
          </cell>
          <cell r="S6">
            <v>27456</v>
          </cell>
          <cell r="T6">
            <v>14656</v>
          </cell>
          <cell r="U6">
            <v>14088</v>
          </cell>
          <cell r="V6">
            <v>3408</v>
          </cell>
          <cell r="W6">
            <v>59608</v>
          </cell>
        </row>
        <row r="7">
          <cell r="A7">
            <v>38777</v>
          </cell>
          <cell r="B7">
            <v>19960</v>
          </cell>
          <cell r="C7">
            <v>18858</v>
          </cell>
          <cell r="D7">
            <v>3367</v>
          </cell>
          <cell r="F7">
            <v>2879</v>
          </cell>
          <cell r="G7">
            <v>45064</v>
          </cell>
          <cell r="H7">
            <v>31536</v>
          </cell>
          <cell r="I7">
            <v>24360</v>
          </cell>
          <cell r="J7">
            <v>4860</v>
          </cell>
          <cell r="L7">
            <v>4118</v>
          </cell>
          <cell r="M7">
            <v>64874</v>
          </cell>
          <cell r="N7">
            <v>21790</v>
          </cell>
          <cell r="O7">
            <v>10748</v>
          </cell>
          <cell r="P7">
            <v>9647</v>
          </cell>
          <cell r="Q7">
            <v>2879</v>
          </cell>
          <cell r="R7">
            <v>45064</v>
          </cell>
          <cell r="S7">
            <v>29516</v>
          </cell>
          <cell r="T7">
            <v>15960</v>
          </cell>
          <cell r="U7">
            <v>15280</v>
          </cell>
          <cell r="V7">
            <v>4118</v>
          </cell>
          <cell r="W7">
            <v>64874</v>
          </cell>
          <cell r="X7">
            <v>64046</v>
          </cell>
          <cell r="Y7">
            <v>57413</v>
          </cell>
          <cell r="Z7">
            <v>9875</v>
          </cell>
          <cell r="AA7">
            <v>0</v>
          </cell>
          <cell r="AB7">
            <v>7886</v>
          </cell>
          <cell r="AC7">
            <v>139220</v>
          </cell>
          <cell r="AD7">
            <v>92272</v>
          </cell>
          <cell r="AE7">
            <v>72000</v>
          </cell>
          <cell r="AF7">
            <v>13860</v>
          </cell>
          <cell r="AG7">
            <v>0</v>
          </cell>
          <cell r="AH7">
            <v>10650</v>
          </cell>
          <cell r="AI7">
            <v>188782</v>
          </cell>
          <cell r="AJ7">
            <v>67288</v>
          </cell>
          <cell r="AK7">
            <v>34059</v>
          </cell>
          <cell r="AL7">
            <v>29987</v>
          </cell>
          <cell r="AM7">
            <v>7886</v>
          </cell>
          <cell r="AN7">
            <v>139220</v>
          </cell>
          <cell r="AO7">
            <v>86238</v>
          </cell>
          <cell r="AP7">
            <v>46524</v>
          </cell>
          <cell r="AQ7">
            <v>45370</v>
          </cell>
          <cell r="AR7">
            <v>10650</v>
          </cell>
          <cell r="AS7">
            <v>188782</v>
          </cell>
        </row>
        <row r="8">
          <cell r="A8">
            <v>38808</v>
          </cell>
          <cell r="B8">
            <v>23925</v>
          </cell>
          <cell r="C8">
            <v>19504</v>
          </cell>
          <cell r="D8">
            <v>3178</v>
          </cell>
          <cell r="F8">
            <v>2732</v>
          </cell>
          <cell r="G8">
            <v>49339</v>
          </cell>
          <cell r="H8">
            <v>32266</v>
          </cell>
          <cell r="I8">
            <v>24360</v>
          </cell>
          <cell r="J8">
            <v>4500</v>
          </cell>
          <cell r="L8">
            <v>4380</v>
          </cell>
          <cell r="M8">
            <v>65506</v>
          </cell>
          <cell r="N8">
            <v>22258</v>
          </cell>
          <cell r="O8">
            <v>12394</v>
          </cell>
          <cell r="P8">
            <v>11955</v>
          </cell>
          <cell r="Q8">
            <v>2732</v>
          </cell>
          <cell r="R8">
            <v>49339</v>
          </cell>
          <cell r="S8">
            <v>28906</v>
          </cell>
          <cell r="T8">
            <v>15840</v>
          </cell>
          <cell r="U8">
            <v>16380</v>
          </cell>
          <cell r="V8">
            <v>4380</v>
          </cell>
          <cell r="W8">
            <v>65506</v>
          </cell>
          <cell r="X8">
            <v>63679</v>
          </cell>
          <cell r="Y8">
            <v>56208</v>
          </cell>
          <cell r="Z8">
            <v>9473</v>
          </cell>
          <cell r="AA8">
            <v>0</v>
          </cell>
          <cell r="AB8">
            <v>7936</v>
          </cell>
          <cell r="AC8">
            <v>137296</v>
          </cell>
          <cell r="AD8">
            <v>93002</v>
          </cell>
          <cell r="AE8">
            <v>71400</v>
          </cell>
          <cell r="AF8">
            <v>13680</v>
          </cell>
          <cell r="AG8">
            <v>0</v>
          </cell>
          <cell r="AH8">
            <v>11906</v>
          </cell>
          <cell r="AI8">
            <v>189988</v>
          </cell>
          <cell r="AJ8">
            <v>65682</v>
          </cell>
          <cell r="AK8">
            <v>33428</v>
          </cell>
          <cell r="AL8">
            <v>30250</v>
          </cell>
          <cell r="AM8">
            <v>7936</v>
          </cell>
          <cell r="AN8">
            <v>137296</v>
          </cell>
          <cell r="AO8">
            <v>85878</v>
          </cell>
          <cell r="AP8">
            <v>46456</v>
          </cell>
          <cell r="AQ8">
            <v>45748</v>
          </cell>
          <cell r="AR8">
            <v>11906</v>
          </cell>
          <cell r="AS8">
            <v>189988</v>
          </cell>
          <cell r="BP8">
            <v>23925</v>
          </cell>
          <cell r="BQ8">
            <v>19504</v>
          </cell>
          <cell r="BR8">
            <v>3178</v>
          </cell>
          <cell r="BS8">
            <v>0</v>
          </cell>
          <cell r="BT8">
            <v>2732</v>
          </cell>
          <cell r="BU8">
            <v>49339</v>
          </cell>
          <cell r="BV8">
            <v>32266</v>
          </cell>
          <cell r="BW8">
            <v>24360</v>
          </cell>
          <cell r="BX8">
            <v>4500</v>
          </cell>
          <cell r="BY8">
            <v>0</v>
          </cell>
          <cell r="BZ8">
            <v>4380</v>
          </cell>
          <cell r="CA8">
            <v>65506</v>
          </cell>
          <cell r="CB8">
            <v>22258</v>
          </cell>
          <cell r="CC8">
            <v>12394</v>
          </cell>
          <cell r="CD8">
            <v>11955</v>
          </cell>
          <cell r="CE8">
            <v>2732</v>
          </cell>
          <cell r="CF8">
            <v>49339</v>
          </cell>
          <cell r="CG8">
            <v>28906</v>
          </cell>
          <cell r="CH8">
            <v>15840</v>
          </cell>
          <cell r="CI8">
            <v>16380</v>
          </cell>
          <cell r="CJ8">
            <v>4380</v>
          </cell>
          <cell r="CK8">
            <v>65506</v>
          </cell>
        </row>
        <row r="9">
          <cell r="A9">
            <v>38838</v>
          </cell>
          <cell r="B9">
            <v>18629</v>
          </cell>
          <cell r="C9">
            <v>17606</v>
          </cell>
          <cell r="D9">
            <v>2984</v>
          </cell>
          <cell r="F9">
            <v>2333</v>
          </cell>
          <cell r="G9">
            <v>41552</v>
          </cell>
          <cell r="H9">
            <v>31974</v>
          </cell>
          <cell r="I9">
            <v>24950</v>
          </cell>
          <cell r="J9">
            <v>4860</v>
          </cell>
          <cell r="L9">
            <v>3796</v>
          </cell>
          <cell r="M9">
            <v>65580</v>
          </cell>
          <cell r="N9">
            <v>19599</v>
          </cell>
          <cell r="O9">
            <v>10266</v>
          </cell>
          <cell r="P9">
            <v>9354</v>
          </cell>
          <cell r="Q9">
            <v>2333</v>
          </cell>
          <cell r="R9">
            <v>41552</v>
          </cell>
          <cell r="S9">
            <v>30346</v>
          </cell>
          <cell r="T9">
            <v>16106</v>
          </cell>
          <cell r="U9">
            <v>15332</v>
          </cell>
          <cell r="V9">
            <v>3796</v>
          </cell>
          <cell r="W9">
            <v>65580</v>
          </cell>
          <cell r="X9">
            <v>62514</v>
          </cell>
          <cell r="Y9">
            <v>55968</v>
          </cell>
          <cell r="Z9">
            <v>9529</v>
          </cell>
          <cell r="AA9">
            <v>0</v>
          </cell>
          <cell r="AB9">
            <v>7944</v>
          </cell>
          <cell r="AC9">
            <v>135955</v>
          </cell>
          <cell r="AD9">
            <v>95776</v>
          </cell>
          <cell r="AE9">
            <v>73670</v>
          </cell>
          <cell r="AF9">
            <v>14220</v>
          </cell>
          <cell r="AG9">
            <v>0</v>
          </cell>
          <cell r="AH9">
            <v>12294</v>
          </cell>
          <cell r="AI9">
            <v>195960</v>
          </cell>
          <cell r="AJ9">
            <v>63647</v>
          </cell>
          <cell r="AK9">
            <v>33408</v>
          </cell>
          <cell r="AL9">
            <v>30956</v>
          </cell>
          <cell r="AM9">
            <v>7944</v>
          </cell>
          <cell r="AN9">
            <v>135955</v>
          </cell>
          <cell r="AO9">
            <v>88768</v>
          </cell>
          <cell r="AP9">
            <v>47906</v>
          </cell>
          <cell r="AQ9">
            <v>46992</v>
          </cell>
          <cell r="AR9">
            <v>12294</v>
          </cell>
          <cell r="AS9">
            <v>195960</v>
          </cell>
          <cell r="BP9">
            <v>42554</v>
          </cell>
          <cell r="BQ9">
            <v>37110</v>
          </cell>
          <cell r="BR9">
            <v>6162</v>
          </cell>
          <cell r="BS9">
            <v>0</v>
          </cell>
          <cell r="BT9">
            <v>5065</v>
          </cell>
          <cell r="BU9">
            <v>90891</v>
          </cell>
          <cell r="BV9">
            <v>64240</v>
          </cell>
          <cell r="BW9">
            <v>49310</v>
          </cell>
          <cell r="BX9">
            <v>9360</v>
          </cell>
          <cell r="BY9">
            <v>0</v>
          </cell>
          <cell r="BZ9">
            <v>8176</v>
          </cell>
          <cell r="CA9">
            <v>131086</v>
          </cell>
          <cell r="CB9">
            <v>41857</v>
          </cell>
          <cell r="CC9">
            <v>22660</v>
          </cell>
          <cell r="CD9">
            <v>21309</v>
          </cell>
          <cell r="CE9">
            <v>5065</v>
          </cell>
          <cell r="CF9">
            <v>90891</v>
          </cell>
          <cell r="CG9">
            <v>59252</v>
          </cell>
          <cell r="CH9">
            <v>31946</v>
          </cell>
          <cell r="CI9">
            <v>31712</v>
          </cell>
          <cell r="CJ9">
            <v>8176</v>
          </cell>
          <cell r="CK9">
            <v>131086</v>
          </cell>
        </row>
        <row r="10">
          <cell r="A10">
            <v>38869</v>
          </cell>
          <cell r="B10">
            <v>18426</v>
          </cell>
          <cell r="C10">
            <v>17462</v>
          </cell>
          <cell r="D10">
            <v>2764</v>
          </cell>
          <cell r="F10">
            <v>2403</v>
          </cell>
          <cell r="G10">
            <v>41055</v>
          </cell>
          <cell r="H10">
            <v>30368</v>
          </cell>
          <cell r="I10">
            <v>24960</v>
          </cell>
          <cell r="J10">
            <v>4140</v>
          </cell>
          <cell r="L10">
            <v>3796</v>
          </cell>
          <cell r="M10">
            <v>63264</v>
          </cell>
          <cell r="N10">
            <v>19074</v>
          </cell>
          <cell r="O10">
            <v>9458</v>
          </cell>
          <cell r="P10">
            <v>10120</v>
          </cell>
          <cell r="Q10">
            <v>2403</v>
          </cell>
          <cell r="R10">
            <v>41055</v>
          </cell>
          <cell r="S10">
            <v>28326</v>
          </cell>
          <cell r="T10">
            <v>15822</v>
          </cell>
          <cell r="U10">
            <v>15320</v>
          </cell>
          <cell r="V10">
            <v>3796</v>
          </cell>
          <cell r="W10">
            <v>63264</v>
          </cell>
          <cell r="X10">
            <v>60980</v>
          </cell>
          <cell r="Y10">
            <v>54572</v>
          </cell>
          <cell r="Z10">
            <v>8926</v>
          </cell>
          <cell r="AA10">
            <v>0</v>
          </cell>
          <cell r="AB10">
            <v>7468</v>
          </cell>
          <cell r="AC10">
            <v>131946</v>
          </cell>
          <cell r="AD10">
            <v>94608</v>
          </cell>
          <cell r="AE10">
            <v>74270</v>
          </cell>
          <cell r="AF10">
            <v>13500</v>
          </cell>
          <cell r="AG10">
            <v>0</v>
          </cell>
          <cell r="AH10">
            <v>11972</v>
          </cell>
          <cell r="AI10">
            <v>194350</v>
          </cell>
          <cell r="AJ10">
            <v>60931</v>
          </cell>
          <cell r="AK10">
            <v>32118</v>
          </cell>
          <cell r="AL10">
            <v>31429</v>
          </cell>
          <cell r="AM10">
            <v>7468</v>
          </cell>
          <cell r="AN10">
            <v>131946</v>
          </cell>
          <cell r="AO10">
            <v>87578</v>
          </cell>
          <cell r="AP10">
            <v>47768</v>
          </cell>
          <cell r="AQ10">
            <v>47032</v>
          </cell>
          <cell r="AR10">
            <v>11972</v>
          </cell>
          <cell r="AS10">
            <v>194350</v>
          </cell>
          <cell r="BP10">
            <v>60980</v>
          </cell>
          <cell r="BQ10">
            <v>54572</v>
          </cell>
          <cell r="BR10">
            <v>8926</v>
          </cell>
          <cell r="BS10">
            <v>0</v>
          </cell>
          <cell r="BT10">
            <v>7468</v>
          </cell>
          <cell r="BU10">
            <v>131946</v>
          </cell>
          <cell r="BV10">
            <v>94608</v>
          </cell>
          <cell r="BW10">
            <v>74270</v>
          </cell>
          <cell r="BX10">
            <v>13500</v>
          </cell>
          <cell r="BY10">
            <v>0</v>
          </cell>
          <cell r="BZ10">
            <v>11972</v>
          </cell>
          <cell r="CA10">
            <v>194350</v>
          </cell>
          <cell r="CB10">
            <v>60931</v>
          </cell>
          <cell r="CC10">
            <v>32118</v>
          </cell>
          <cell r="CD10">
            <v>31429</v>
          </cell>
          <cell r="CE10">
            <v>7468</v>
          </cell>
          <cell r="CF10">
            <v>131946</v>
          </cell>
          <cell r="CG10">
            <v>87578</v>
          </cell>
          <cell r="CH10">
            <v>47768</v>
          </cell>
          <cell r="CI10">
            <v>47032</v>
          </cell>
          <cell r="CJ10">
            <v>11972</v>
          </cell>
          <cell r="CK10">
            <v>194350</v>
          </cell>
        </row>
        <row r="11">
          <cell r="A11">
            <v>38899</v>
          </cell>
          <cell r="B11">
            <v>20980</v>
          </cell>
          <cell r="C11">
            <v>19316</v>
          </cell>
          <cell r="D11">
            <v>3258</v>
          </cell>
          <cell r="F11">
            <v>3571</v>
          </cell>
          <cell r="G11">
            <v>47125</v>
          </cell>
          <cell r="H11">
            <v>30514</v>
          </cell>
          <cell r="I11">
            <v>26910</v>
          </cell>
          <cell r="J11">
            <v>4320</v>
          </cell>
          <cell r="L11">
            <v>4970</v>
          </cell>
          <cell r="M11">
            <v>66714</v>
          </cell>
          <cell r="N11">
            <v>21282</v>
          </cell>
          <cell r="O11">
            <v>9745</v>
          </cell>
          <cell r="P11">
            <v>12527</v>
          </cell>
          <cell r="Q11">
            <v>3571</v>
          </cell>
          <cell r="R11">
            <v>47125</v>
          </cell>
          <cell r="S11">
            <v>29658</v>
          </cell>
          <cell r="T11">
            <v>16046</v>
          </cell>
          <cell r="U11">
            <v>16040</v>
          </cell>
          <cell r="V11">
            <v>4970</v>
          </cell>
          <cell r="W11">
            <v>66714</v>
          </cell>
          <cell r="X11">
            <v>58035</v>
          </cell>
          <cell r="Y11">
            <v>54384</v>
          </cell>
          <cell r="Z11">
            <v>9006</v>
          </cell>
          <cell r="AA11">
            <v>0</v>
          </cell>
          <cell r="AB11">
            <v>8307</v>
          </cell>
          <cell r="AC11">
            <v>129732</v>
          </cell>
          <cell r="AD11">
            <v>92856</v>
          </cell>
          <cell r="AE11">
            <v>76820</v>
          </cell>
          <cell r="AF11">
            <v>13320</v>
          </cell>
          <cell r="AG11">
            <v>0</v>
          </cell>
          <cell r="AH11">
            <v>12562</v>
          </cell>
          <cell r="AI11">
            <v>195558</v>
          </cell>
          <cell r="AJ11">
            <v>59955</v>
          </cell>
          <cell r="AK11">
            <v>29469</v>
          </cell>
          <cell r="AL11">
            <v>32001</v>
          </cell>
          <cell r="AM11">
            <v>8307</v>
          </cell>
          <cell r="AN11">
            <v>129732</v>
          </cell>
          <cell r="AO11">
            <v>88330</v>
          </cell>
          <cell r="AP11">
            <v>47974</v>
          </cell>
          <cell r="AQ11">
            <v>46692</v>
          </cell>
          <cell r="AR11">
            <v>12562</v>
          </cell>
          <cell r="AS11">
            <v>195558</v>
          </cell>
          <cell r="BP11">
            <v>81960</v>
          </cell>
          <cell r="BQ11">
            <v>73888</v>
          </cell>
          <cell r="BR11">
            <v>12184</v>
          </cell>
          <cell r="BS11">
            <v>0</v>
          </cell>
          <cell r="BT11">
            <v>11039</v>
          </cell>
          <cell r="BU11">
            <v>179071</v>
          </cell>
          <cell r="BV11">
            <v>125122</v>
          </cell>
          <cell r="BW11">
            <v>101180</v>
          </cell>
          <cell r="BX11">
            <v>17820</v>
          </cell>
          <cell r="BY11">
            <v>0</v>
          </cell>
          <cell r="BZ11">
            <v>16942</v>
          </cell>
          <cell r="CA11">
            <v>261064</v>
          </cell>
          <cell r="CB11">
            <v>82213</v>
          </cell>
          <cell r="CC11">
            <v>41863</v>
          </cell>
          <cell r="CD11">
            <v>43956</v>
          </cell>
          <cell r="CE11">
            <v>11039</v>
          </cell>
          <cell r="CF11">
            <v>179071</v>
          </cell>
          <cell r="CG11">
            <v>117236</v>
          </cell>
          <cell r="CH11">
            <v>63814</v>
          </cell>
          <cell r="CI11">
            <v>63072</v>
          </cell>
          <cell r="CJ11">
            <v>16942</v>
          </cell>
          <cell r="CK11">
            <v>261064</v>
          </cell>
        </row>
        <row r="12">
          <cell r="A12">
            <v>38930</v>
          </cell>
          <cell r="B12">
            <v>18294</v>
          </cell>
          <cell r="C12">
            <v>18658</v>
          </cell>
          <cell r="D12">
            <v>3711</v>
          </cell>
          <cell r="F12">
            <v>3259</v>
          </cell>
          <cell r="G12">
            <v>43922</v>
          </cell>
          <cell r="H12">
            <v>32290</v>
          </cell>
          <cell r="I12">
            <v>27872</v>
          </cell>
          <cell r="J12">
            <v>5040</v>
          </cell>
          <cell r="L12">
            <v>4818</v>
          </cell>
          <cell r="M12">
            <v>70020</v>
          </cell>
          <cell r="N12">
            <v>19122</v>
          </cell>
          <cell r="O12">
            <v>8873</v>
          </cell>
          <cell r="P12">
            <v>12276</v>
          </cell>
          <cell r="Q12">
            <v>3651</v>
          </cell>
          <cell r="R12">
            <v>43922</v>
          </cell>
          <cell r="S12">
            <v>30508</v>
          </cell>
          <cell r="T12">
            <v>16546</v>
          </cell>
          <cell r="U12">
            <v>17540</v>
          </cell>
          <cell r="V12">
            <v>5426</v>
          </cell>
          <cell r="W12">
            <v>70020</v>
          </cell>
          <cell r="X12">
            <v>57700</v>
          </cell>
          <cell r="Y12">
            <v>55436</v>
          </cell>
          <cell r="Z12">
            <v>9733</v>
          </cell>
          <cell r="AA12">
            <v>0</v>
          </cell>
          <cell r="AB12">
            <v>9233</v>
          </cell>
          <cell r="AC12">
            <v>132102</v>
          </cell>
          <cell r="AD12">
            <v>93172</v>
          </cell>
          <cell r="AE12">
            <v>79742</v>
          </cell>
          <cell r="AF12">
            <v>13500</v>
          </cell>
          <cell r="AG12">
            <v>0</v>
          </cell>
          <cell r="AH12">
            <v>13584</v>
          </cell>
          <cell r="AI12">
            <v>199998</v>
          </cell>
          <cell r="AJ12">
            <v>59478</v>
          </cell>
          <cell r="AK12">
            <v>28076</v>
          </cell>
          <cell r="AL12">
            <v>34923</v>
          </cell>
          <cell r="AM12">
            <v>9625</v>
          </cell>
          <cell r="AN12">
            <v>132102</v>
          </cell>
          <cell r="AO12">
            <v>88492</v>
          </cell>
          <cell r="AP12">
            <v>48414</v>
          </cell>
          <cell r="AQ12">
            <v>48900</v>
          </cell>
          <cell r="AR12">
            <v>14192</v>
          </cell>
          <cell r="AS12">
            <v>199998</v>
          </cell>
          <cell r="BP12">
            <v>100254</v>
          </cell>
          <cell r="BQ12">
            <v>92546</v>
          </cell>
          <cell r="BR12">
            <v>15895</v>
          </cell>
          <cell r="BS12">
            <v>0</v>
          </cell>
          <cell r="BT12">
            <v>14298</v>
          </cell>
          <cell r="BU12">
            <v>222993</v>
          </cell>
          <cell r="BV12">
            <v>157412</v>
          </cell>
          <cell r="BW12">
            <v>129052</v>
          </cell>
          <cell r="BX12">
            <v>22860</v>
          </cell>
          <cell r="BY12">
            <v>0</v>
          </cell>
          <cell r="BZ12">
            <v>21760</v>
          </cell>
          <cell r="CA12">
            <v>331084</v>
          </cell>
          <cell r="CB12">
            <v>101335</v>
          </cell>
          <cell r="CC12">
            <v>50736</v>
          </cell>
          <cell r="CD12">
            <v>56232</v>
          </cell>
          <cell r="CE12">
            <v>14690</v>
          </cell>
          <cell r="CF12">
            <v>222993</v>
          </cell>
          <cell r="CG12">
            <v>147744</v>
          </cell>
          <cell r="CH12">
            <v>80360</v>
          </cell>
          <cell r="CI12">
            <v>80612</v>
          </cell>
          <cell r="CJ12">
            <v>22368</v>
          </cell>
          <cell r="CK12">
            <v>331084</v>
          </cell>
        </row>
        <row r="13">
          <cell r="A13">
            <v>38961</v>
          </cell>
          <cell r="B13">
            <v>21897</v>
          </cell>
          <cell r="C13">
            <v>19260</v>
          </cell>
          <cell r="D13">
            <v>3784</v>
          </cell>
          <cell r="F13">
            <v>3358</v>
          </cell>
          <cell r="G13">
            <v>48299</v>
          </cell>
          <cell r="H13">
            <v>30514</v>
          </cell>
          <cell r="I13">
            <v>25804</v>
          </cell>
          <cell r="J13">
            <v>4500</v>
          </cell>
          <cell r="L13">
            <v>4672</v>
          </cell>
          <cell r="M13">
            <v>65490</v>
          </cell>
          <cell r="N13">
            <v>20465</v>
          </cell>
          <cell r="O13">
            <v>10814</v>
          </cell>
          <cell r="P13">
            <v>13662</v>
          </cell>
          <cell r="Q13">
            <v>3358</v>
          </cell>
          <cell r="R13">
            <v>48299</v>
          </cell>
          <cell r="S13">
            <v>28910</v>
          </cell>
          <cell r="T13">
            <v>15990</v>
          </cell>
          <cell r="U13">
            <v>15918</v>
          </cell>
          <cell r="V13">
            <v>4672</v>
          </cell>
          <cell r="W13">
            <v>65490</v>
          </cell>
          <cell r="X13">
            <v>61171</v>
          </cell>
          <cell r="Y13">
            <v>57234</v>
          </cell>
          <cell r="Z13">
            <v>10753</v>
          </cell>
          <cell r="AA13">
            <v>0</v>
          </cell>
          <cell r="AB13">
            <v>10188</v>
          </cell>
          <cell r="AC13">
            <v>139346</v>
          </cell>
          <cell r="AD13">
            <v>93318</v>
          </cell>
          <cell r="AE13">
            <v>80586</v>
          </cell>
          <cell r="AF13">
            <v>13860</v>
          </cell>
          <cell r="AG13">
            <v>0</v>
          </cell>
          <cell r="AH13">
            <v>14460</v>
          </cell>
          <cell r="AI13">
            <v>202224</v>
          </cell>
          <cell r="AJ13">
            <v>60869</v>
          </cell>
          <cell r="AK13">
            <v>29432</v>
          </cell>
          <cell r="AL13">
            <v>38465</v>
          </cell>
          <cell r="AM13">
            <v>10580</v>
          </cell>
          <cell r="AN13">
            <v>139346</v>
          </cell>
          <cell r="AO13">
            <v>89076</v>
          </cell>
          <cell r="AP13">
            <v>48582</v>
          </cell>
          <cell r="AQ13">
            <v>49498</v>
          </cell>
          <cell r="AR13">
            <v>15068</v>
          </cell>
          <cell r="AS13">
            <v>202224</v>
          </cell>
          <cell r="BP13">
            <v>122151</v>
          </cell>
          <cell r="BQ13">
            <v>111806</v>
          </cell>
          <cell r="BR13">
            <v>19679</v>
          </cell>
          <cell r="BS13">
            <v>0</v>
          </cell>
          <cell r="BT13">
            <v>17656</v>
          </cell>
          <cell r="BU13">
            <v>271292</v>
          </cell>
          <cell r="BV13">
            <v>187926</v>
          </cell>
          <cell r="BW13">
            <v>154856</v>
          </cell>
          <cell r="BX13">
            <v>27360</v>
          </cell>
          <cell r="BY13">
            <v>0</v>
          </cell>
          <cell r="BZ13">
            <v>26432</v>
          </cell>
          <cell r="CA13">
            <v>396574</v>
          </cell>
          <cell r="CB13">
            <v>121800</v>
          </cell>
          <cell r="CC13">
            <v>61550</v>
          </cell>
          <cell r="CD13">
            <v>69894</v>
          </cell>
          <cell r="CE13">
            <v>18048</v>
          </cell>
          <cell r="CF13">
            <v>271292</v>
          </cell>
          <cell r="CG13">
            <v>176654</v>
          </cell>
          <cell r="CH13">
            <v>96350</v>
          </cell>
          <cell r="CI13">
            <v>96530</v>
          </cell>
          <cell r="CJ13">
            <v>27040</v>
          </cell>
          <cell r="CK13">
            <v>396574</v>
          </cell>
        </row>
        <row r="14">
          <cell r="A14">
            <v>38991</v>
          </cell>
          <cell r="B14">
            <v>25071</v>
          </cell>
          <cell r="C14">
            <v>20846</v>
          </cell>
          <cell r="D14">
            <v>4087</v>
          </cell>
          <cell r="F14">
            <v>2006</v>
          </cell>
          <cell r="G14">
            <v>52010</v>
          </cell>
          <cell r="H14">
            <v>33726</v>
          </cell>
          <cell r="I14">
            <v>27666</v>
          </cell>
          <cell r="J14">
            <v>4680</v>
          </cell>
          <cell r="L14">
            <v>2482</v>
          </cell>
          <cell r="M14">
            <v>68554</v>
          </cell>
          <cell r="N14">
            <v>24002</v>
          </cell>
          <cell r="O14">
            <v>11781</v>
          </cell>
          <cell r="P14">
            <v>14221</v>
          </cell>
          <cell r="Q14">
            <v>2006</v>
          </cell>
          <cell r="R14">
            <v>52010</v>
          </cell>
          <cell r="S14">
            <v>32700</v>
          </cell>
          <cell r="T14">
            <v>16604</v>
          </cell>
          <cell r="U14">
            <v>16768</v>
          </cell>
          <cell r="V14">
            <v>2482</v>
          </cell>
          <cell r="W14">
            <v>68554</v>
          </cell>
          <cell r="X14">
            <v>65262</v>
          </cell>
          <cell r="Y14">
            <v>58764</v>
          </cell>
          <cell r="Z14">
            <v>11582</v>
          </cell>
          <cell r="AA14">
            <v>0</v>
          </cell>
          <cell r="AB14">
            <v>8623</v>
          </cell>
          <cell r="AC14">
            <v>144231</v>
          </cell>
          <cell r="AD14">
            <v>96530</v>
          </cell>
          <cell r="AE14">
            <v>81342</v>
          </cell>
          <cell r="AF14">
            <v>14220</v>
          </cell>
          <cell r="AG14">
            <v>0</v>
          </cell>
          <cell r="AH14">
            <v>11972</v>
          </cell>
          <cell r="AI14">
            <v>204064</v>
          </cell>
          <cell r="AJ14">
            <v>63589</v>
          </cell>
          <cell r="AK14">
            <v>31468</v>
          </cell>
          <cell r="AL14">
            <v>40159</v>
          </cell>
          <cell r="AM14">
            <v>9015</v>
          </cell>
          <cell r="AN14">
            <v>144231</v>
          </cell>
          <cell r="AO14">
            <v>92118</v>
          </cell>
          <cell r="AP14">
            <v>49140</v>
          </cell>
          <cell r="AQ14">
            <v>50226</v>
          </cell>
          <cell r="AR14">
            <v>12580</v>
          </cell>
          <cell r="AS14">
            <v>204064</v>
          </cell>
          <cell r="BP14">
            <v>147222</v>
          </cell>
          <cell r="BQ14">
            <v>132652</v>
          </cell>
          <cell r="BR14">
            <v>23766</v>
          </cell>
          <cell r="BS14">
            <v>0</v>
          </cell>
          <cell r="BT14">
            <v>19662</v>
          </cell>
          <cell r="BU14">
            <v>323302</v>
          </cell>
          <cell r="BV14">
            <v>221652</v>
          </cell>
          <cell r="BW14">
            <v>182522</v>
          </cell>
          <cell r="BX14">
            <v>32040</v>
          </cell>
          <cell r="BY14">
            <v>0</v>
          </cell>
          <cell r="BZ14">
            <v>28914</v>
          </cell>
          <cell r="CA14">
            <v>465128</v>
          </cell>
          <cell r="CB14">
            <v>145802</v>
          </cell>
          <cell r="CC14">
            <v>73331</v>
          </cell>
          <cell r="CD14">
            <v>84115</v>
          </cell>
          <cell r="CE14">
            <v>20054</v>
          </cell>
          <cell r="CF14">
            <v>323302</v>
          </cell>
          <cell r="CG14">
            <v>209354</v>
          </cell>
          <cell r="CH14">
            <v>112954</v>
          </cell>
          <cell r="CI14">
            <v>113298</v>
          </cell>
          <cell r="CJ14">
            <v>29522</v>
          </cell>
          <cell r="CK14">
            <v>465128</v>
          </cell>
        </row>
        <row r="15">
          <cell r="A15">
            <v>39022</v>
          </cell>
          <cell r="B15">
            <v>23210</v>
          </cell>
          <cell r="C15">
            <v>20762</v>
          </cell>
          <cell r="D15">
            <v>3852</v>
          </cell>
          <cell r="F15">
            <v>1534</v>
          </cell>
          <cell r="G15">
            <v>49358</v>
          </cell>
          <cell r="H15">
            <v>31244</v>
          </cell>
          <cell r="I15">
            <v>27240</v>
          </cell>
          <cell r="J15">
            <v>4680</v>
          </cell>
          <cell r="L15">
            <v>2482</v>
          </cell>
          <cell r="M15">
            <v>65646</v>
          </cell>
          <cell r="N15">
            <v>24807</v>
          </cell>
          <cell r="O15">
            <v>11978</v>
          </cell>
          <cell r="P15">
            <v>10933</v>
          </cell>
          <cell r="Q15">
            <v>1640</v>
          </cell>
          <cell r="R15">
            <v>49358</v>
          </cell>
          <cell r="S15">
            <v>32762</v>
          </cell>
          <cell r="T15">
            <v>16192</v>
          </cell>
          <cell r="U15">
            <v>14064</v>
          </cell>
          <cell r="V15">
            <v>2628</v>
          </cell>
          <cell r="W15">
            <v>65646</v>
          </cell>
          <cell r="X15">
            <v>70178</v>
          </cell>
          <cell r="Y15">
            <v>60868</v>
          </cell>
          <cell r="Z15">
            <v>11723</v>
          </cell>
          <cell r="AA15">
            <v>0</v>
          </cell>
          <cell r="AB15">
            <v>6898</v>
          </cell>
          <cell r="AC15">
            <v>149667</v>
          </cell>
          <cell r="AD15">
            <v>95484</v>
          </cell>
          <cell r="AE15">
            <v>80710</v>
          </cell>
          <cell r="AF15">
            <v>13860</v>
          </cell>
          <cell r="AG15">
            <v>0</v>
          </cell>
          <cell r="AH15">
            <v>9636</v>
          </cell>
          <cell r="AI15">
            <v>199690</v>
          </cell>
          <cell r="AJ15">
            <v>69274</v>
          </cell>
          <cell r="AK15">
            <v>34573</v>
          </cell>
          <cell r="AL15">
            <v>38816</v>
          </cell>
          <cell r="AM15">
            <v>7004</v>
          </cell>
          <cell r="AN15">
            <v>149667</v>
          </cell>
          <cell r="AO15">
            <v>94372</v>
          </cell>
          <cell r="AP15">
            <v>48786</v>
          </cell>
          <cell r="AQ15">
            <v>46750</v>
          </cell>
          <cell r="AR15">
            <v>9782</v>
          </cell>
          <cell r="AS15">
            <v>199690</v>
          </cell>
          <cell r="BP15">
            <v>170432</v>
          </cell>
          <cell r="BQ15">
            <v>153414</v>
          </cell>
          <cell r="BR15">
            <v>27618</v>
          </cell>
          <cell r="BS15">
            <v>0</v>
          </cell>
          <cell r="BT15">
            <v>21196</v>
          </cell>
          <cell r="BU15">
            <v>372660</v>
          </cell>
          <cell r="BV15">
            <v>252896</v>
          </cell>
          <cell r="BW15">
            <v>209762</v>
          </cell>
          <cell r="BX15">
            <v>36720</v>
          </cell>
          <cell r="BY15">
            <v>0</v>
          </cell>
          <cell r="BZ15">
            <v>31396</v>
          </cell>
          <cell r="CA15">
            <v>530774</v>
          </cell>
          <cell r="CB15">
            <v>170609</v>
          </cell>
          <cell r="CC15">
            <v>85309</v>
          </cell>
          <cell r="CD15">
            <v>95048</v>
          </cell>
          <cell r="CE15">
            <v>21694</v>
          </cell>
          <cell r="CF15">
            <v>372660</v>
          </cell>
          <cell r="CG15">
            <v>242116</v>
          </cell>
          <cell r="CH15">
            <v>129146</v>
          </cell>
          <cell r="CI15">
            <v>127362</v>
          </cell>
          <cell r="CJ15">
            <v>32150</v>
          </cell>
          <cell r="CK15">
            <v>530774</v>
          </cell>
        </row>
        <row r="16">
          <cell r="A16">
            <v>39052</v>
          </cell>
          <cell r="B16">
            <v>24345</v>
          </cell>
          <cell r="C16">
            <v>22353</v>
          </cell>
          <cell r="D16">
            <v>4048</v>
          </cell>
          <cell r="F16">
            <v>1804</v>
          </cell>
          <cell r="G16">
            <v>52550</v>
          </cell>
          <cell r="H16">
            <v>31828</v>
          </cell>
          <cell r="I16">
            <v>28686</v>
          </cell>
          <cell r="J16">
            <v>5040</v>
          </cell>
          <cell r="L16">
            <v>2628</v>
          </cell>
          <cell r="M16">
            <v>68182</v>
          </cell>
          <cell r="N16">
            <v>26111</v>
          </cell>
          <cell r="O16">
            <v>12977</v>
          </cell>
          <cell r="P16">
            <v>11508</v>
          </cell>
          <cell r="Q16">
            <v>1954</v>
          </cell>
          <cell r="R16">
            <v>52550</v>
          </cell>
          <cell r="S16">
            <v>33438</v>
          </cell>
          <cell r="T16">
            <v>17020</v>
          </cell>
          <cell r="U16">
            <v>14950</v>
          </cell>
          <cell r="V16">
            <v>2774</v>
          </cell>
          <cell r="W16">
            <v>68182</v>
          </cell>
          <cell r="X16">
            <v>72626</v>
          </cell>
          <cell r="Y16">
            <v>63961</v>
          </cell>
          <cell r="Z16">
            <v>11987</v>
          </cell>
          <cell r="AA16">
            <v>0</v>
          </cell>
          <cell r="AB16">
            <v>5344</v>
          </cell>
          <cell r="AC16">
            <v>153918</v>
          </cell>
          <cell r="AD16">
            <v>96798</v>
          </cell>
          <cell r="AE16">
            <v>83592</v>
          </cell>
          <cell r="AF16">
            <v>14400</v>
          </cell>
          <cell r="AG16">
            <v>0</v>
          </cell>
          <cell r="AH16">
            <v>7592</v>
          </cell>
          <cell r="AI16">
            <v>202382</v>
          </cell>
          <cell r="AJ16">
            <v>74920</v>
          </cell>
          <cell r="AK16">
            <v>36736</v>
          </cell>
          <cell r="AL16">
            <v>36662</v>
          </cell>
          <cell r="AM16">
            <v>5600</v>
          </cell>
          <cell r="AN16">
            <v>153918</v>
          </cell>
          <cell r="AO16">
            <v>98900</v>
          </cell>
          <cell r="AP16">
            <v>49816</v>
          </cell>
          <cell r="AQ16">
            <v>45782</v>
          </cell>
          <cell r="AR16">
            <v>7884</v>
          </cell>
          <cell r="AS16">
            <v>202382</v>
          </cell>
          <cell r="AT16">
            <v>258823</v>
          </cell>
          <cell r="AU16">
            <v>233180</v>
          </cell>
          <cell r="AV16">
            <v>41541</v>
          </cell>
          <cell r="AW16">
            <v>0</v>
          </cell>
          <cell r="AX16">
            <v>30886</v>
          </cell>
          <cell r="AY16">
            <v>564430</v>
          </cell>
          <cell r="AZ16">
            <v>376996</v>
          </cell>
          <cell r="BA16">
            <v>310448</v>
          </cell>
          <cell r="BB16">
            <v>55620</v>
          </cell>
          <cell r="BC16">
            <v>0</v>
          </cell>
          <cell r="BD16">
            <v>44674</v>
          </cell>
          <cell r="BE16">
            <v>787738</v>
          </cell>
          <cell r="BF16">
            <v>264008</v>
          </cell>
          <cell r="BG16">
            <v>132345</v>
          </cell>
          <cell r="BH16">
            <v>136543</v>
          </cell>
          <cell r="BI16">
            <v>31534</v>
          </cell>
          <cell r="BJ16">
            <v>564430</v>
          </cell>
          <cell r="BK16">
            <v>361792</v>
          </cell>
          <cell r="BL16">
            <v>192690</v>
          </cell>
          <cell r="BM16">
            <v>187682</v>
          </cell>
          <cell r="BN16">
            <v>45574</v>
          </cell>
          <cell r="BO16">
            <v>787738</v>
          </cell>
          <cell r="BP16">
            <v>194777</v>
          </cell>
          <cell r="BQ16">
            <v>175767</v>
          </cell>
          <cell r="BR16">
            <v>31666</v>
          </cell>
          <cell r="BS16">
            <v>0</v>
          </cell>
          <cell r="BT16">
            <v>23000</v>
          </cell>
          <cell r="BU16">
            <v>425210</v>
          </cell>
          <cell r="BV16">
            <v>284724</v>
          </cell>
          <cell r="BW16">
            <v>238448</v>
          </cell>
          <cell r="BX16">
            <v>41760</v>
          </cell>
          <cell r="BY16">
            <v>0</v>
          </cell>
          <cell r="BZ16">
            <v>34024</v>
          </cell>
          <cell r="CA16">
            <v>598956</v>
          </cell>
          <cell r="CB16">
            <v>196720</v>
          </cell>
          <cell r="CC16">
            <v>98286</v>
          </cell>
          <cell r="CD16">
            <v>106556</v>
          </cell>
          <cell r="CE16">
            <v>23648</v>
          </cell>
          <cell r="CF16">
            <v>425210</v>
          </cell>
          <cell r="CG16">
            <v>275554</v>
          </cell>
          <cell r="CH16">
            <v>146166</v>
          </cell>
          <cell r="CI16">
            <v>142312</v>
          </cell>
          <cell r="CJ16">
            <v>34924</v>
          </cell>
          <cell r="CK16">
            <v>598956</v>
          </cell>
        </row>
        <row r="17">
          <cell r="A17">
            <v>39083</v>
          </cell>
          <cell r="B17">
            <v>25358</v>
          </cell>
          <cell r="C17">
            <v>22495</v>
          </cell>
          <cell r="D17">
            <v>3610</v>
          </cell>
          <cell r="F17">
            <v>2216</v>
          </cell>
          <cell r="G17">
            <v>53679</v>
          </cell>
          <cell r="H17">
            <v>30222</v>
          </cell>
          <cell r="I17">
            <v>28510</v>
          </cell>
          <cell r="J17">
            <v>4320</v>
          </cell>
          <cell r="L17">
            <v>2628</v>
          </cell>
          <cell r="M17">
            <v>65680</v>
          </cell>
          <cell r="N17">
            <v>26483</v>
          </cell>
          <cell r="O17">
            <v>13271</v>
          </cell>
          <cell r="P17">
            <v>11709</v>
          </cell>
          <cell r="Q17">
            <v>2216</v>
          </cell>
          <cell r="R17">
            <v>53679</v>
          </cell>
          <cell r="S17">
            <v>32474</v>
          </cell>
          <cell r="T17">
            <v>16538</v>
          </cell>
          <cell r="U17">
            <v>14040</v>
          </cell>
          <cell r="V17">
            <v>2628</v>
          </cell>
          <cell r="W17">
            <v>65680</v>
          </cell>
          <cell r="X17">
            <v>72913</v>
          </cell>
          <cell r="Y17">
            <v>65610</v>
          </cell>
          <cell r="Z17">
            <v>11510</v>
          </cell>
          <cell r="AA17">
            <v>0</v>
          </cell>
          <cell r="AB17">
            <v>5554</v>
          </cell>
          <cell r="AC17">
            <v>155587</v>
          </cell>
          <cell r="AD17">
            <v>93294</v>
          </cell>
          <cell r="AE17">
            <v>84436</v>
          </cell>
          <cell r="AF17">
            <v>14040</v>
          </cell>
          <cell r="AG17">
            <v>0</v>
          </cell>
          <cell r="AH17">
            <v>7738</v>
          </cell>
          <cell r="AI17">
            <v>199508</v>
          </cell>
          <cell r="AJ17">
            <v>77401</v>
          </cell>
          <cell r="AK17">
            <v>38226</v>
          </cell>
          <cell r="AL17">
            <v>34150</v>
          </cell>
          <cell r="AM17">
            <v>5810</v>
          </cell>
          <cell r="AN17">
            <v>155587</v>
          </cell>
          <cell r="AO17">
            <v>98674</v>
          </cell>
          <cell r="AP17">
            <v>49750</v>
          </cell>
          <cell r="AQ17">
            <v>43054</v>
          </cell>
          <cell r="AR17">
            <v>8030</v>
          </cell>
          <cell r="AS17">
            <v>199508</v>
          </cell>
          <cell r="AT17">
            <v>259889</v>
          </cell>
          <cell r="AU17">
            <v>234966</v>
          </cell>
          <cell r="AV17">
            <v>41571</v>
          </cell>
          <cell r="AW17">
            <v>0</v>
          </cell>
          <cell r="AX17">
            <v>30420</v>
          </cell>
          <cell r="AY17">
            <v>566846</v>
          </cell>
          <cell r="AZ17">
            <v>375682</v>
          </cell>
          <cell r="BA17">
            <v>313998</v>
          </cell>
          <cell r="BB17">
            <v>55260</v>
          </cell>
          <cell r="BC17">
            <v>0</v>
          </cell>
          <cell r="BD17">
            <v>44178</v>
          </cell>
          <cell r="BE17">
            <v>789118</v>
          </cell>
          <cell r="BF17">
            <v>266627</v>
          </cell>
          <cell r="BG17">
            <v>132591</v>
          </cell>
          <cell r="BH17">
            <v>136560</v>
          </cell>
          <cell r="BI17">
            <v>31068</v>
          </cell>
          <cell r="BJ17">
            <v>566846</v>
          </cell>
          <cell r="BK17">
            <v>365000</v>
          </cell>
          <cell r="BL17">
            <v>193320</v>
          </cell>
          <cell r="BM17">
            <v>185720</v>
          </cell>
          <cell r="BN17">
            <v>45078</v>
          </cell>
          <cell r="BO17">
            <v>789118</v>
          </cell>
          <cell r="BP17">
            <v>220135</v>
          </cell>
          <cell r="BQ17">
            <v>198262</v>
          </cell>
          <cell r="BR17">
            <v>35276</v>
          </cell>
          <cell r="BS17">
            <v>0</v>
          </cell>
          <cell r="BT17">
            <v>25216</v>
          </cell>
          <cell r="BU17">
            <v>478889</v>
          </cell>
          <cell r="BV17">
            <v>314946</v>
          </cell>
          <cell r="BW17">
            <v>266958</v>
          </cell>
          <cell r="BX17">
            <v>46080</v>
          </cell>
          <cell r="BY17">
            <v>0</v>
          </cell>
          <cell r="BZ17">
            <v>36652</v>
          </cell>
          <cell r="CA17">
            <v>664636</v>
          </cell>
          <cell r="CB17">
            <v>223203</v>
          </cell>
          <cell r="CC17">
            <v>111557</v>
          </cell>
          <cell r="CD17">
            <v>118265</v>
          </cell>
          <cell r="CE17">
            <v>25864</v>
          </cell>
          <cell r="CF17">
            <v>478889</v>
          </cell>
          <cell r="CG17">
            <v>308028</v>
          </cell>
          <cell r="CH17">
            <v>162704</v>
          </cell>
          <cell r="CI17">
            <v>156352</v>
          </cell>
          <cell r="CJ17">
            <v>37552</v>
          </cell>
          <cell r="CK17">
            <v>664636</v>
          </cell>
          <cell r="CL17">
            <v>4.7129508612449467E-2</v>
          </cell>
          <cell r="CM17">
            <v>2.1461897356143123E-2</v>
          </cell>
        </row>
        <row r="18">
          <cell r="A18">
            <v>39114</v>
          </cell>
          <cell r="B18">
            <v>21443</v>
          </cell>
          <cell r="C18">
            <v>20069</v>
          </cell>
          <cell r="D18">
            <v>3404</v>
          </cell>
          <cell r="F18">
            <v>1740</v>
          </cell>
          <cell r="G18">
            <v>46656</v>
          </cell>
          <cell r="H18">
            <v>28032</v>
          </cell>
          <cell r="I18">
            <v>25452</v>
          </cell>
          <cell r="J18">
            <v>4320</v>
          </cell>
          <cell r="L18">
            <v>2336</v>
          </cell>
          <cell r="M18">
            <v>60140</v>
          </cell>
          <cell r="N18">
            <v>23551</v>
          </cell>
          <cell r="O18">
            <v>11720</v>
          </cell>
          <cell r="P18">
            <v>9645</v>
          </cell>
          <cell r="Q18">
            <v>1740</v>
          </cell>
          <cell r="R18">
            <v>46656</v>
          </cell>
          <cell r="S18">
            <v>29482</v>
          </cell>
          <cell r="T18">
            <v>15150</v>
          </cell>
          <cell r="U18">
            <v>13172</v>
          </cell>
          <cell r="V18">
            <v>2336</v>
          </cell>
          <cell r="W18">
            <v>60140</v>
          </cell>
          <cell r="X18">
            <v>71146</v>
          </cell>
          <cell r="Y18">
            <v>64917</v>
          </cell>
          <cell r="Z18">
            <v>11062</v>
          </cell>
          <cell r="AA18">
            <v>0</v>
          </cell>
          <cell r="AB18">
            <v>5760</v>
          </cell>
          <cell r="AC18">
            <v>152885</v>
          </cell>
          <cell r="AD18">
            <v>90082</v>
          </cell>
          <cell r="AE18">
            <v>82648</v>
          </cell>
          <cell r="AF18">
            <v>13680</v>
          </cell>
          <cell r="AG18">
            <v>0</v>
          </cell>
          <cell r="AH18">
            <v>7592</v>
          </cell>
          <cell r="AI18">
            <v>194002</v>
          </cell>
          <cell r="AJ18">
            <v>76145</v>
          </cell>
          <cell r="AK18">
            <v>37968</v>
          </cell>
          <cell r="AL18">
            <v>32862</v>
          </cell>
          <cell r="AM18">
            <v>5910</v>
          </cell>
          <cell r="AN18">
            <v>152885</v>
          </cell>
          <cell r="AO18">
            <v>95394</v>
          </cell>
          <cell r="AP18">
            <v>48708</v>
          </cell>
          <cell r="AQ18">
            <v>42162</v>
          </cell>
          <cell r="AR18">
            <v>7738</v>
          </cell>
          <cell r="AS18">
            <v>194002</v>
          </cell>
          <cell r="AT18">
            <v>261538</v>
          </cell>
          <cell r="AU18">
            <v>237189</v>
          </cell>
          <cell r="AV18">
            <v>42047</v>
          </cell>
          <cell r="AW18">
            <v>0</v>
          </cell>
          <cell r="AX18">
            <v>29835</v>
          </cell>
          <cell r="AY18">
            <v>570609</v>
          </cell>
          <cell r="AZ18">
            <v>374514</v>
          </cell>
          <cell r="BA18">
            <v>316770</v>
          </cell>
          <cell r="BB18">
            <v>55260</v>
          </cell>
          <cell r="BC18">
            <v>0</v>
          </cell>
          <cell r="BD18">
            <v>43106</v>
          </cell>
          <cell r="BE18">
            <v>789650</v>
          </cell>
          <cell r="BF18">
            <v>268544</v>
          </cell>
          <cell r="BG18">
            <v>134025</v>
          </cell>
          <cell r="BH18">
            <v>137557</v>
          </cell>
          <cell r="BI18">
            <v>30483</v>
          </cell>
          <cell r="BJ18">
            <v>570609</v>
          </cell>
          <cell r="BK18">
            <v>367026</v>
          </cell>
          <cell r="BL18">
            <v>193814</v>
          </cell>
          <cell r="BM18">
            <v>184804</v>
          </cell>
          <cell r="BN18">
            <v>44006</v>
          </cell>
          <cell r="BO18">
            <v>789650</v>
          </cell>
          <cell r="BP18">
            <v>241578</v>
          </cell>
          <cell r="BQ18">
            <v>218331</v>
          </cell>
          <cell r="BR18">
            <v>38680</v>
          </cell>
          <cell r="BS18">
            <v>0</v>
          </cell>
          <cell r="BT18">
            <v>26956</v>
          </cell>
          <cell r="BU18">
            <v>525545</v>
          </cell>
          <cell r="BV18">
            <v>342978</v>
          </cell>
          <cell r="BW18">
            <v>292410</v>
          </cell>
          <cell r="BX18">
            <v>50400</v>
          </cell>
          <cell r="BY18">
            <v>0</v>
          </cell>
          <cell r="BZ18">
            <v>38988</v>
          </cell>
          <cell r="CA18">
            <v>724776</v>
          </cell>
          <cell r="CB18">
            <v>246754</v>
          </cell>
          <cell r="CC18">
            <v>123277</v>
          </cell>
          <cell r="CD18">
            <v>127910</v>
          </cell>
          <cell r="CE18">
            <v>27604</v>
          </cell>
          <cell r="CF18">
            <v>525545</v>
          </cell>
          <cell r="CG18">
            <v>337510</v>
          </cell>
          <cell r="CH18">
            <v>177854</v>
          </cell>
          <cell r="CI18">
            <v>169524</v>
          </cell>
          <cell r="CJ18">
            <v>39888</v>
          </cell>
          <cell r="CK18">
            <v>724776</v>
          </cell>
          <cell r="CL18">
            <v>8.7729932623038742E-2</v>
          </cell>
          <cell r="CM18">
            <v>8.9249765132197734E-3</v>
          </cell>
        </row>
        <row r="19">
          <cell r="A19">
            <v>39142</v>
          </cell>
          <cell r="B19">
            <v>22363</v>
          </cell>
          <cell r="C19">
            <v>21961</v>
          </cell>
          <cell r="D19">
            <v>3593</v>
          </cell>
          <cell r="F19">
            <v>1936</v>
          </cell>
          <cell r="G19">
            <v>49853</v>
          </cell>
          <cell r="H19">
            <v>30222</v>
          </cell>
          <cell r="I19">
            <v>29320</v>
          </cell>
          <cell r="J19">
            <v>5040</v>
          </cell>
          <cell r="L19">
            <v>2628</v>
          </cell>
          <cell r="M19">
            <v>67210</v>
          </cell>
          <cell r="N19">
            <v>24157</v>
          </cell>
          <cell r="O19">
            <v>13050</v>
          </cell>
          <cell r="P19">
            <v>10449</v>
          </cell>
          <cell r="Q19">
            <v>2197</v>
          </cell>
          <cell r="R19">
            <v>49853</v>
          </cell>
          <cell r="S19">
            <v>32456</v>
          </cell>
          <cell r="T19">
            <v>16622</v>
          </cell>
          <cell r="U19">
            <v>15070</v>
          </cell>
          <cell r="V19">
            <v>3062</v>
          </cell>
          <cell r="W19">
            <v>67210</v>
          </cell>
          <cell r="X19">
            <v>69164</v>
          </cell>
          <cell r="Y19">
            <v>64525</v>
          </cell>
          <cell r="Z19">
            <v>10607</v>
          </cell>
          <cell r="AA19">
            <v>0</v>
          </cell>
          <cell r="AB19">
            <v>5892</v>
          </cell>
          <cell r="AC19">
            <v>150188</v>
          </cell>
          <cell r="AD19">
            <v>88476</v>
          </cell>
          <cell r="AE19">
            <v>83282</v>
          </cell>
          <cell r="AF19">
            <v>13680</v>
          </cell>
          <cell r="AG19">
            <v>0</v>
          </cell>
          <cell r="AH19">
            <v>7592</v>
          </cell>
          <cell r="AI19">
            <v>193030</v>
          </cell>
          <cell r="AJ19">
            <v>74191</v>
          </cell>
          <cell r="AK19">
            <v>38041</v>
          </cell>
          <cell r="AL19">
            <v>31803</v>
          </cell>
          <cell r="AM19">
            <v>6153</v>
          </cell>
          <cell r="AN19">
            <v>150188</v>
          </cell>
          <cell r="AO19">
            <v>94412</v>
          </cell>
          <cell r="AP19">
            <v>48310</v>
          </cell>
          <cell r="AQ19">
            <v>42282</v>
          </cell>
          <cell r="AR19">
            <v>8026</v>
          </cell>
          <cell r="AS19">
            <v>193030</v>
          </cell>
          <cell r="AT19">
            <v>263941</v>
          </cell>
          <cell r="AU19">
            <v>240292</v>
          </cell>
          <cell r="AV19">
            <v>42273</v>
          </cell>
          <cell r="AW19">
            <v>0</v>
          </cell>
          <cell r="AX19">
            <v>28892</v>
          </cell>
          <cell r="AY19">
            <v>575398</v>
          </cell>
          <cell r="AZ19">
            <v>373200</v>
          </cell>
          <cell r="BA19">
            <v>321730</v>
          </cell>
          <cell r="BB19">
            <v>55440</v>
          </cell>
          <cell r="BC19">
            <v>0</v>
          </cell>
          <cell r="BD19">
            <v>41616</v>
          </cell>
          <cell r="BE19">
            <v>791986</v>
          </cell>
          <cell r="BF19">
            <v>270911</v>
          </cell>
          <cell r="BG19">
            <v>136327</v>
          </cell>
          <cell r="BH19">
            <v>138359</v>
          </cell>
          <cell r="BI19">
            <v>29801</v>
          </cell>
          <cell r="BJ19">
            <v>575398</v>
          </cell>
          <cell r="BK19">
            <v>369966</v>
          </cell>
          <cell r="BL19">
            <v>194476</v>
          </cell>
          <cell r="BM19">
            <v>184594</v>
          </cell>
          <cell r="BN19">
            <v>42950</v>
          </cell>
          <cell r="BO19">
            <v>791986</v>
          </cell>
          <cell r="BP19">
            <v>263941</v>
          </cell>
          <cell r="BQ19">
            <v>240292</v>
          </cell>
          <cell r="BR19">
            <v>42273</v>
          </cell>
          <cell r="BS19">
            <v>0</v>
          </cell>
          <cell r="BT19">
            <v>28892</v>
          </cell>
          <cell r="BU19">
            <v>575398</v>
          </cell>
          <cell r="BV19">
            <v>373200</v>
          </cell>
          <cell r="BW19">
            <v>321730</v>
          </cell>
          <cell r="BX19">
            <v>55440</v>
          </cell>
          <cell r="BY19">
            <v>0</v>
          </cell>
          <cell r="BZ19">
            <v>41616</v>
          </cell>
          <cell r="CA19">
            <v>791986</v>
          </cell>
          <cell r="CB19">
            <v>270911</v>
          </cell>
          <cell r="CC19">
            <v>136327</v>
          </cell>
          <cell r="CD19">
            <v>138359</v>
          </cell>
          <cell r="CE19">
            <v>29801</v>
          </cell>
          <cell r="CF19">
            <v>575398</v>
          </cell>
          <cell r="CG19">
            <v>369966</v>
          </cell>
          <cell r="CH19">
            <v>194476</v>
          </cell>
          <cell r="CI19">
            <v>184594</v>
          </cell>
          <cell r="CJ19">
            <v>42950</v>
          </cell>
          <cell r="CK19">
            <v>791986</v>
          </cell>
          <cell r="CL19">
            <v>0.10627108112906081</v>
          </cell>
          <cell r="CM19">
            <v>3.6008262169744398E-2</v>
          </cell>
        </row>
        <row r="20">
          <cell r="A20">
            <v>39173</v>
          </cell>
          <cell r="B20">
            <v>23654</v>
          </cell>
          <cell r="C20">
            <v>21631</v>
          </cell>
          <cell r="D20">
            <v>3729</v>
          </cell>
          <cell r="F20">
            <v>1862</v>
          </cell>
          <cell r="G20">
            <v>50876</v>
          </cell>
          <cell r="H20">
            <v>27302</v>
          </cell>
          <cell r="I20">
            <v>27318</v>
          </cell>
          <cell r="J20">
            <v>4500</v>
          </cell>
          <cell r="L20">
            <v>2336</v>
          </cell>
          <cell r="M20">
            <v>61456</v>
          </cell>
          <cell r="N20">
            <v>23741</v>
          </cell>
          <cell r="O20">
            <v>11915</v>
          </cell>
          <cell r="P20">
            <v>12850</v>
          </cell>
          <cell r="Q20">
            <v>2370</v>
          </cell>
          <cell r="R20">
            <v>50876</v>
          </cell>
          <cell r="S20">
            <v>28952</v>
          </cell>
          <cell r="T20">
            <v>13966</v>
          </cell>
          <cell r="U20">
            <v>15034</v>
          </cell>
          <cell r="V20">
            <v>3504</v>
          </cell>
          <cell r="W20">
            <v>61456</v>
          </cell>
          <cell r="X20">
            <v>67460</v>
          </cell>
          <cell r="Y20">
            <v>63661</v>
          </cell>
          <cell r="Z20">
            <v>10726</v>
          </cell>
          <cell r="AA20">
            <v>0</v>
          </cell>
          <cell r="AB20">
            <v>5538</v>
          </cell>
          <cell r="AC20">
            <v>147385</v>
          </cell>
          <cell r="AD20">
            <v>85556</v>
          </cell>
          <cell r="AE20">
            <v>82090</v>
          </cell>
          <cell r="AF20">
            <v>13860</v>
          </cell>
          <cell r="AG20">
            <v>0</v>
          </cell>
          <cell r="AH20">
            <v>7300</v>
          </cell>
          <cell r="AI20">
            <v>188806</v>
          </cell>
          <cell r="AJ20">
            <v>71449</v>
          </cell>
          <cell r="AK20">
            <v>36685</v>
          </cell>
          <cell r="AL20">
            <v>32944</v>
          </cell>
          <cell r="AM20">
            <v>6307</v>
          </cell>
          <cell r="AN20">
            <v>147385</v>
          </cell>
          <cell r="AO20">
            <v>90890</v>
          </cell>
          <cell r="AP20">
            <v>45738</v>
          </cell>
          <cell r="AQ20">
            <v>43276</v>
          </cell>
          <cell r="AR20">
            <v>8902</v>
          </cell>
          <cell r="AS20">
            <v>188806</v>
          </cell>
          <cell r="AT20">
            <v>263670</v>
          </cell>
          <cell r="AU20">
            <v>242419</v>
          </cell>
          <cell r="AV20">
            <v>42824</v>
          </cell>
          <cell r="AW20">
            <v>0</v>
          </cell>
          <cell r="AX20">
            <v>28022</v>
          </cell>
          <cell r="AY20">
            <v>576935</v>
          </cell>
          <cell r="AZ20">
            <v>368236</v>
          </cell>
          <cell r="BA20">
            <v>324688</v>
          </cell>
          <cell r="BB20">
            <v>55440</v>
          </cell>
          <cell r="BC20">
            <v>0</v>
          </cell>
          <cell r="BD20">
            <v>39572</v>
          </cell>
          <cell r="BE20">
            <v>787936</v>
          </cell>
          <cell r="BF20">
            <v>272394</v>
          </cell>
          <cell r="BG20">
            <v>135848</v>
          </cell>
          <cell r="BH20">
            <v>139254</v>
          </cell>
          <cell r="BI20">
            <v>29439</v>
          </cell>
          <cell r="BJ20">
            <v>576935</v>
          </cell>
          <cell r="BK20">
            <v>370012</v>
          </cell>
          <cell r="BL20">
            <v>192602</v>
          </cell>
          <cell r="BM20">
            <v>183248</v>
          </cell>
          <cell r="BN20">
            <v>42074</v>
          </cell>
          <cell r="BO20">
            <v>787936</v>
          </cell>
          <cell r="BP20">
            <v>23654</v>
          </cell>
          <cell r="BQ20">
            <v>21631</v>
          </cell>
          <cell r="BR20">
            <v>3729</v>
          </cell>
          <cell r="BS20">
            <v>0</v>
          </cell>
          <cell r="BT20">
            <v>1862</v>
          </cell>
          <cell r="BU20">
            <v>50876</v>
          </cell>
          <cell r="BV20">
            <v>27302</v>
          </cell>
          <cell r="BW20">
            <v>27318</v>
          </cell>
          <cell r="BX20">
            <v>4500</v>
          </cell>
          <cell r="BY20">
            <v>0</v>
          </cell>
          <cell r="BZ20">
            <v>2336</v>
          </cell>
          <cell r="CA20">
            <v>61456</v>
          </cell>
          <cell r="CB20">
            <v>23741</v>
          </cell>
          <cell r="CC20">
            <v>11915</v>
          </cell>
          <cell r="CD20">
            <v>12850</v>
          </cell>
          <cell r="CE20">
            <v>2370</v>
          </cell>
          <cell r="CF20">
            <v>50876</v>
          </cell>
          <cell r="CG20">
            <v>28952</v>
          </cell>
          <cell r="CH20">
            <v>13966</v>
          </cell>
          <cell r="CI20">
            <v>15034</v>
          </cell>
          <cell r="CJ20">
            <v>3504</v>
          </cell>
          <cell r="CK20">
            <v>61456</v>
          </cell>
          <cell r="CL20">
            <v>3.1151827154988876E-2</v>
          </cell>
          <cell r="CM20">
            <v>-6.1826397581900894E-2</v>
          </cell>
        </row>
        <row r="21">
          <cell r="A21">
            <v>39203</v>
          </cell>
          <cell r="B21">
            <v>21327</v>
          </cell>
          <cell r="C21">
            <v>19751</v>
          </cell>
          <cell r="D21">
            <v>3512</v>
          </cell>
          <cell r="F21">
            <v>1707</v>
          </cell>
          <cell r="G21">
            <v>46297</v>
          </cell>
          <cell r="H21">
            <v>28324</v>
          </cell>
          <cell r="I21">
            <v>28586</v>
          </cell>
          <cell r="J21">
            <v>4860</v>
          </cell>
          <cell r="L21">
            <v>2628</v>
          </cell>
          <cell r="M21">
            <v>64398</v>
          </cell>
          <cell r="N21">
            <v>20610</v>
          </cell>
          <cell r="O21">
            <v>11544</v>
          </cell>
          <cell r="P21">
            <v>11728</v>
          </cell>
          <cell r="Q21">
            <v>2415</v>
          </cell>
          <cell r="R21">
            <v>46297</v>
          </cell>
          <cell r="S21">
            <v>30288</v>
          </cell>
          <cell r="T21">
            <v>14326</v>
          </cell>
          <cell r="U21">
            <v>15988</v>
          </cell>
          <cell r="V21">
            <v>3796</v>
          </cell>
          <cell r="W21">
            <v>64398</v>
          </cell>
          <cell r="X21">
            <v>67344</v>
          </cell>
          <cell r="Y21">
            <v>63343</v>
          </cell>
          <cell r="Z21">
            <v>10834</v>
          </cell>
          <cell r="AA21">
            <v>0</v>
          </cell>
          <cell r="AB21">
            <v>5505</v>
          </cell>
          <cell r="AC21">
            <v>147026</v>
          </cell>
          <cell r="AD21">
            <v>85848</v>
          </cell>
          <cell r="AE21">
            <v>85224</v>
          </cell>
          <cell r="AF21">
            <v>14400</v>
          </cell>
          <cell r="AG21">
            <v>0</v>
          </cell>
          <cell r="AH21">
            <v>7592</v>
          </cell>
          <cell r="AI21">
            <v>193064</v>
          </cell>
          <cell r="AJ21">
            <v>68508</v>
          </cell>
          <cell r="AK21">
            <v>36509</v>
          </cell>
          <cell r="AL21">
            <v>35027</v>
          </cell>
          <cell r="AM21">
            <v>6982</v>
          </cell>
          <cell r="AN21">
            <v>147026</v>
          </cell>
          <cell r="AO21">
            <v>91696</v>
          </cell>
          <cell r="AP21">
            <v>44914</v>
          </cell>
          <cell r="AQ21">
            <v>46092</v>
          </cell>
          <cell r="AR21">
            <v>10362</v>
          </cell>
          <cell r="AS21">
            <v>193064</v>
          </cell>
          <cell r="AT21">
            <v>266368</v>
          </cell>
          <cell r="AU21">
            <v>244564</v>
          </cell>
          <cell r="AV21">
            <v>43352</v>
          </cell>
          <cell r="AW21">
            <v>0</v>
          </cell>
          <cell r="AX21">
            <v>27396</v>
          </cell>
          <cell r="AY21">
            <v>581680</v>
          </cell>
          <cell r="AZ21">
            <v>364586</v>
          </cell>
          <cell r="BA21">
            <v>328324</v>
          </cell>
          <cell r="BB21">
            <v>55440</v>
          </cell>
          <cell r="BC21">
            <v>0</v>
          </cell>
          <cell r="BD21">
            <v>38404</v>
          </cell>
          <cell r="BE21">
            <v>786754</v>
          </cell>
          <cell r="BF21">
            <v>273405</v>
          </cell>
          <cell r="BG21">
            <v>137126</v>
          </cell>
          <cell r="BH21">
            <v>141628</v>
          </cell>
          <cell r="BI21">
            <v>29521</v>
          </cell>
          <cell r="BJ21">
            <v>581680</v>
          </cell>
          <cell r="BK21">
            <v>369954</v>
          </cell>
          <cell r="BL21">
            <v>190822</v>
          </cell>
          <cell r="BM21">
            <v>183904</v>
          </cell>
          <cell r="BN21">
            <v>42074</v>
          </cell>
          <cell r="BO21">
            <v>786754</v>
          </cell>
          <cell r="BP21">
            <v>44981</v>
          </cell>
          <cell r="BQ21">
            <v>41382</v>
          </cell>
          <cell r="BR21">
            <v>7241</v>
          </cell>
          <cell r="BS21">
            <v>0</v>
          </cell>
          <cell r="BT21">
            <v>3569</v>
          </cell>
          <cell r="BU21">
            <v>97173</v>
          </cell>
          <cell r="BV21">
            <v>55626</v>
          </cell>
          <cell r="BW21">
            <v>55904</v>
          </cell>
          <cell r="BX21">
            <v>9360</v>
          </cell>
          <cell r="BY21">
            <v>0</v>
          </cell>
          <cell r="BZ21">
            <v>4964</v>
          </cell>
          <cell r="CA21">
            <v>125854</v>
          </cell>
          <cell r="CB21">
            <v>44351</v>
          </cell>
          <cell r="CC21">
            <v>23459</v>
          </cell>
          <cell r="CD21">
            <v>24578</v>
          </cell>
          <cell r="CE21">
            <v>4785</v>
          </cell>
          <cell r="CF21">
            <v>97173</v>
          </cell>
          <cell r="CG21">
            <v>59240</v>
          </cell>
          <cell r="CH21">
            <v>28292</v>
          </cell>
          <cell r="CI21">
            <v>31022</v>
          </cell>
          <cell r="CJ21">
            <v>7300</v>
          </cell>
          <cell r="CK21">
            <v>125854</v>
          </cell>
          <cell r="CL21">
            <v>0.11419426261070464</v>
          </cell>
          <cell r="CM21">
            <v>-1.8023787740164665E-2</v>
          </cell>
        </row>
        <row r="22">
          <cell r="A22">
            <v>39234</v>
          </cell>
          <cell r="B22">
            <v>20947</v>
          </cell>
          <cell r="C22">
            <v>18759</v>
          </cell>
          <cell r="D22">
            <v>3742</v>
          </cell>
          <cell r="F22">
            <v>1959</v>
          </cell>
          <cell r="G22">
            <v>45407</v>
          </cell>
          <cell r="H22">
            <v>27740</v>
          </cell>
          <cell r="I22">
            <v>27574</v>
          </cell>
          <cell r="J22">
            <v>4680</v>
          </cell>
          <cell r="L22">
            <v>2628</v>
          </cell>
          <cell r="M22">
            <v>62622</v>
          </cell>
          <cell r="N22">
            <v>19732</v>
          </cell>
          <cell r="O22">
            <v>10277</v>
          </cell>
          <cell r="P22">
            <v>12271</v>
          </cell>
          <cell r="Q22">
            <v>3127</v>
          </cell>
          <cell r="R22">
            <v>45407</v>
          </cell>
          <cell r="S22">
            <v>28740</v>
          </cell>
          <cell r="T22">
            <v>14302</v>
          </cell>
          <cell r="U22">
            <v>15492</v>
          </cell>
          <cell r="V22">
            <v>4088</v>
          </cell>
          <cell r="W22">
            <v>62622</v>
          </cell>
          <cell r="X22">
            <v>65928</v>
          </cell>
          <cell r="Y22">
            <v>60141</v>
          </cell>
          <cell r="Z22">
            <v>10983</v>
          </cell>
          <cell r="AA22">
            <v>0</v>
          </cell>
          <cell r="AB22">
            <v>5528</v>
          </cell>
          <cell r="AC22">
            <v>142580</v>
          </cell>
          <cell r="AD22">
            <v>83366</v>
          </cell>
          <cell r="AE22">
            <v>83478</v>
          </cell>
          <cell r="AF22">
            <v>14040</v>
          </cell>
          <cell r="AG22">
            <v>0</v>
          </cell>
          <cell r="AH22">
            <v>7592</v>
          </cell>
          <cell r="AI22">
            <v>188476</v>
          </cell>
          <cell r="AJ22">
            <v>64083</v>
          </cell>
          <cell r="AK22">
            <v>33736</v>
          </cell>
          <cell r="AL22">
            <v>36849</v>
          </cell>
          <cell r="AM22">
            <v>7912</v>
          </cell>
          <cell r="AN22">
            <v>142580</v>
          </cell>
          <cell r="AO22">
            <v>87980</v>
          </cell>
          <cell r="AP22">
            <v>42594</v>
          </cell>
          <cell r="AQ22">
            <v>46514</v>
          </cell>
          <cell r="AR22">
            <v>11388</v>
          </cell>
          <cell r="AS22">
            <v>188476</v>
          </cell>
          <cell r="AT22">
            <v>268889</v>
          </cell>
          <cell r="AU22">
            <v>245861</v>
          </cell>
          <cell r="AV22">
            <v>44330</v>
          </cell>
          <cell r="AW22">
            <v>0</v>
          </cell>
          <cell r="AX22">
            <v>26952</v>
          </cell>
          <cell r="AY22">
            <v>586032</v>
          </cell>
          <cell r="AZ22">
            <v>361958</v>
          </cell>
          <cell r="BA22">
            <v>330938</v>
          </cell>
          <cell r="BB22">
            <v>55980</v>
          </cell>
          <cell r="BC22">
            <v>0</v>
          </cell>
          <cell r="BD22">
            <v>37236</v>
          </cell>
          <cell r="BE22">
            <v>786112</v>
          </cell>
          <cell r="BF22">
            <v>274063</v>
          </cell>
          <cell r="BG22">
            <v>137945</v>
          </cell>
          <cell r="BH22">
            <v>143779</v>
          </cell>
          <cell r="BI22">
            <v>30245</v>
          </cell>
          <cell r="BJ22">
            <v>586032</v>
          </cell>
          <cell r="BK22">
            <v>370368</v>
          </cell>
          <cell r="BL22">
            <v>189302</v>
          </cell>
          <cell r="BM22">
            <v>184076</v>
          </cell>
          <cell r="BN22">
            <v>42366</v>
          </cell>
          <cell r="BO22">
            <v>786112</v>
          </cell>
          <cell r="BP22">
            <v>65928</v>
          </cell>
          <cell r="BQ22">
            <v>60141</v>
          </cell>
          <cell r="BR22">
            <v>10983</v>
          </cell>
          <cell r="BS22">
            <v>0</v>
          </cell>
          <cell r="BT22">
            <v>5528</v>
          </cell>
          <cell r="BU22">
            <v>142580</v>
          </cell>
          <cell r="BV22">
            <v>83366</v>
          </cell>
          <cell r="BW22">
            <v>83478</v>
          </cell>
          <cell r="BX22">
            <v>14040</v>
          </cell>
          <cell r="BY22">
            <v>0</v>
          </cell>
          <cell r="BZ22">
            <v>7592</v>
          </cell>
          <cell r="CA22">
            <v>188476</v>
          </cell>
          <cell r="CB22">
            <v>64083</v>
          </cell>
          <cell r="CC22">
            <v>33736</v>
          </cell>
          <cell r="CD22">
            <v>36849</v>
          </cell>
          <cell r="CE22">
            <v>7912</v>
          </cell>
          <cell r="CF22">
            <v>142580</v>
          </cell>
          <cell r="CG22">
            <v>87980</v>
          </cell>
          <cell r="CH22">
            <v>42594</v>
          </cell>
          <cell r="CI22">
            <v>46514</v>
          </cell>
          <cell r="CJ22">
            <v>11388</v>
          </cell>
          <cell r="CK22">
            <v>188476</v>
          </cell>
          <cell r="CL22">
            <v>0.10600414078674958</v>
          </cell>
          <cell r="CM22">
            <v>-1.0147951441578096E-2</v>
          </cell>
        </row>
        <row r="23">
          <cell r="A23">
            <v>39264</v>
          </cell>
          <cell r="B23">
            <v>21810</v>
          </cell>
          <cell r="C23">
            <v>21232</v>
          </cell>
          <cell r="D23">
            <v>3862</v>
          </cell>
          <cell r="F23">
            <v>1995</v>
          </cell>
          <cell r="G23">
            <v>48899</v>
          </cell>
          <cell r="H23">
            <v>29492</v>
          </cell>
          <cell r="I23">
            <v>28168</v>
          </cell>
          <cell r="J23">
            <v>4680</v>
          </cell>
          <cell r="L23">
            <v>2336</v>
          </cell>
          <cell r="M23">
            <v>64676</v>
          </cell>
          <cell r="N23">
            <v>21122</v>
          </cell>
          <cell r="O23">
            <v>10930</v>
          </cell>
          <cell r="P23">
            <v>12901</v>
          </cell>
          <cell r="Q23">
            <v>3946</v>
          </cell>
          <cell r="R23">
            <v>48899</v>
          </cell>
          <cell r="S23">
            <v>30076</v>
          </cell>
          <cell r="T23">
            <v>13952</v>
          </cell>
          <cell r="U23">
            <v>15684</v>
          </cell>
          <cell r="V23">
            <v>4964</v>
          </cell>
          <cell r="W23">
            <v>64676</v>
          </cell>
          <cell r="X23">
            <v>64084</v>
          </cell>
          <cell r="Y23">
            <v>59742</v>
          </cell>
          <cell r="Z23">
            <v>11116</v>
          </cell>
          <cell r="AA23">
            <v>0</v>
          </cell>
          <cell r="AB23">
            <v>5661</v>
          </cell>
          <cell r="AC23">
            <v>140603</v>
          </cell>
          <cell r="AD23">
            <v>85556</v>
          </cell>
          <cell r="AE23">
            <v>84328</v>
          </cell>
          <cell r="AF23">
            <v>14220</v>
          </cell>
          <cell r="AG23">
            <v>0</v>
          </cell>
          <cell r="AH23">
            <v>7592</v>
          </cell>
          <cell r="AI23">
            <v>191696</v>
          </cell>
          <cell r="AJ23">
            <v>61464</v>
          </cell>
          <cell r="AK23">
            <v>32751</v>
          </cell>
          <cell r="AL23">
            <v>36900</v>
          </cell>
          <cell r="AM23">
            <v>9488</v>
          </cell>
          <cell r="AN23">
            <v>140603</v>
          </cell>
          <cell r="AO23">
            <v>89104</v>
          </cell>
          <cell r="AP23">
            <v>42580</v>
          </cell>
          <cell r="AQ23">
            <v>47164</v>
          </cell>
          <cell r="AR23">
            <v>12848</v>
          </cell>
          <cell r="AS23">
            <v>191696</v>
          </cell>
          <cell r="AT23">
            <v>269719</v>
          </cell>
          <cell r="AU23">
            <v>247777</v>
          </cell>
          <cell r="AV23">
            <v>44934</v>
          </cell>
          <cell r="AW23">
            <v>0</v>
          </cell>
          <cell r="AX23">
            <v>25376</v>
          </cell>
          <cell r="AY23">
            <v>587806</v>
          </cell>
          <cell r="AZ23">
            <v>360936</v>
          </cell>
          <cell r="BA23">
            <v>332196</v>
          </cell>
          <cell r="BB23">
            <v>56340</v>
          </cell>
          <cell r="BC23">
            <v>0</v>
          </cell>
          <cell r="BD23">
            <v>34602</v>
          </cell>
          <cell r="BE23">
            <v>784074</v>
          </cell>
          <cell r="BF23">
            <v>273903</v>
          </cell>
          <cell r="BG23">
            <v>139130</v>
          </cell>
          <cell r="BH23">
            <v>144153</v>
          </cell>
          <cell r="BI23">
            <v>30620</v>
          </cell>
          <cell r="BJ23">
            <v>587806</v>
          </cell>
          <cell r="BK23">
            <v>370786</v>
          </cell>
          <cell r="BL23">
            <v>187208</v>
          </cell>
          <cell r="BM23">
            <v>183720</v>
          </cell>
          <cell r="BN23">
            <v>42360</v>
          </cell>
          <cell r="BO23">
            <v>784074</v>
          </cell>
          <cell r="BP23">
            <v>87738</v>
          </cell>
          <cell r="BQ23">
            <v>81373</v>
          </cell>
          <cell r="BR23">
            <v>14845</v>
          </cell>
          <cell r="BS23">
            <v>0</v>
          </cell>
          <cell r="BT23">
            <v>7523</v>
          </cell>
          <cell r="BU23">
            <v>191479</v>
          </cell>
          <cell r="BV23">
            <v>112858</v>
          </cell>
          <cell r="BW23">
            <v>111646</v>
          </cell>
          <cell r="BX23">
            <v>18720</v>
          </cell>
          <cell r="BY23">
            <v>0</v>
          </cell>
          <cell r="BZ23">
            <v>9928</v>
          </cell>
          <cell r="CA23">
            <v>253152</v>
          </cell>
          <cell r="CB23">
            <v>85205</v>
          </cell>
          <cell r="CC23">
            <v>44666</v>
          </cell>
          <cell r="CD23">
            <v>49750</v>
          </cell>
          <cell r="CE23">
            <v>11858</v>
          </cell>
          <cell r="CF23">
            <v>191479</v>
          </cell>
          <cell r="CG23">
            <v>118056</v>
          </cell>
          <cell r="CH23">
            <v>56546</v>
          </cell>
          <cell r="CI23">
            <v>62198</v>
          </cell>
          <cell r="CJ23">
            <v>16352</v>
          </cell>
          <cell r="CK23">
            <v>253152</v>
          </cell>
          <cell r="CL23">
            <v>3.7644562334217424E-2</v>
          </cell>
          <cell r="CM23">
            <v>-3.0548310699403447E-2</v>
          </cell>
        </row>
        <row r="24">
          <cell r="A24">
            <v>39295</v>
          </cell>
          <cell r="B24">
            <v>21062</v>
          </cell>
          <cell r="C24">
            <v>19887</v>
          </cell>
          <cell r="D24">
            <v>3708</v>
          </cell>
          <cell r="F24">
            <v>1979</v>
          </cell>
          <cell r="G24">
            <v>46636</v>
          </cell>
          <cell r="H24">
            <v>30066</v>
          </cell>
          <cell r="I24">
            <v>27490</v>
          </cell>
          <cell r="J24">
            <v>4680</v>
          </cell>
          <cell r="L24">
            <v>2628</v>
          </cell>
          <cell r="M24">
            <v>64864</v>
          </cell>
          <cell r="N24">
            <v>20068</v>
          </cell>
          <cell r="O24">
            <v>10519</v>
          </cell>
          <cell r="P24">
            <v>12315</v>
          </cell>
          <cell r="Q24">
            <v>3734</v>
          </cell>
          <cell r="R24">
            <v>46636</v>
          </cell>
          <cell r="S24">
            <v>29918</v>
          </cell>
          <cell r="T24">
            <v>14420</v>
          </cell>
          <cell r="U24">
            <v>15426</v>
          </cell>
          <cell r="V24">
            <v>5100</v>
          </cell>
          <cell r="W24">
            <v>64864</v>
          </cell>
          <cell r="X24">
            <v>63819</v>
          </cell>
          <cell r="Y24">
            <v>59878</v>
          </cell>
          <cell r="Z24">
            <v>11312</v>
          </cell>
          <cell r="AA24">
            <v>0</v>
          </cell>
          <cell r="AB24">
            <v>5933</v>
          </cell>
          <cell r="AC24">
            <v>140942</v>
          </cell>
          <cell r="AD24">
            <v>87298</v>
          </cell>
          <cell r="AE24">
            <v>83232</v>
          </cell>
          <cell r="AF24">
            <v>14040</v>
          </cell>
          <cell r="AG24">
            <v>0</v>
          </cell>
          <cell r="AH24">
            <v>7592</v>
          </cell>
          <cell r="AI24">
            <v>192162</v>
          </cell>
          <cell r="AJ24">
            <v>60922</v>
          </cell>
          <cell r="AK24">
            <v>31726</v>
          </cell>
          <cell r="AL24">
            <v>37487</v>
          </cell>
          <cell r="AM24">
            <v>10807</v>
          </cell>
          <cell r="AN24">
            <v>140942</v>
          </cell>
          <cell r="AO24">
            <v>88734</v>
          </cell>
          <cell r="AP24">
            <v>42674</v>
          </cell>
          <cell r="AQ24">
            <v>46602</v>
          </cell>
          <cell r="AR24">
            <v>14152</v>
          </cell>
          <cell r="AS24">
            <v>192162</v>
          </cell>
          <cell r="AT24">
            <v>272487</v>
          </cell>
          <cell r="AU24">
            <v>249006</v>
          </cell>
          <cell r="AV24">
            <v>44931</v>
          </cell>
          <cell r="AW24">
            <v>0</v>
          </cell>
          <cell r="AX24">
            <v>24096</v>
          </cell>
          <cell r="AY24">
            <v>590520</v>
          </cell>
          <cell r="AZ24">
            <v>358712</v>
          </cell>
          <cell r="BA24">
            <v>331814</v>
          </cell>
          <cell r="BB24">
            <v>55980</v>
          </cell>
          <cell r="BC24">
            <v>0</v>
          </cell>
          <cell r="BD24">
            <v>32412</v>
          </cell>
          <cell r="BE24">
            <v>778918</v>
          </cell>
          <cell r="BF24">
            <v>274849</v>
          </cell>
          <cell r="BG24">
            <v>140776</v>
          </cell>
          <cell r="BH24">
            <v>144192</v>
          </cell>
          <cell r="BI24">
            <v>30703</v>
          </cell>
          <cell r="BJ24">
            <v>590520</v>
          </cell>
          <cell r="BK24">
            <v>370196</v>
          </cell>
          <cell r="BL24">
            <v>185082</v>
          </cell>
          <cell r="BM24">
            <v>181606</v>
          </cell>
          <cell r="BN24">
            <v>42034</v>
          </cell>
          <cell r="BO24">
            <v>778918</v>
          </cell>
          <cell r="BP24">
            <v>108800</v>
          </cell>
          <cell r="BQ24">
            <v>101260</v>
          </cell>
          <cell r="BR24">
            <v>18553</v>
          </cell>
          <cell r="BS24">
            <v>0</v>
          </cell>
          <cell r="BT24">
            <v>9502</v>
          </cell>
          <cell r="BU24">
            <v>238115</v>
          </cell>
          <cell r="BV24">
            <v>142924</v>
          </cell>
          <cell r="BW24">
            <v>139136</v>
          </cell>
          <cell r="BX24">
            <v>23400</v>
          </cell>
          <cell r="BY24">
            <v>0</v>
          </cell>
          <cell r="BZ24">
            <v>12556</v>
          </cell>
          <cell r="CA24">
            <v>318016</v>
          </cell>
          <cell r="CB24">
            <v>105273</v>
          </cell>
          <cell r="CC24">
            <v>55185</v>
          </cell>
          <cell r="CD24">
            <v>62065</v>
          </cell>
          <cell r="CE24">
            <v>15592</v>
          </cell>
          <cell r="CF24">
            <v>238115</v>
          </cell>
          <cell r="CG24">
            <v>147974</v>
          </cell>
          <cell r="CH24">
            <v>70966</v>
          </cell>
          <cell r="CI24">
            <v>77624</v>
          </cell>
          <cell r="CJ24">
            <v>21452</v>
          </cell>
          <cell r="CK24">
            <v>318016</v>
          </cell>
          <cell r="CL24">
            <v>6.1791357406311143E-2</v>
          </cell>
          <cell r="CM24">
            <v>-7.3636103970294187E-2</v>
          </cell>
        </row>
        <row r="25">
          <cell r="A25">
            <v>39326</v>
          </cell>
          <cell r="B25">
            <v>22010</v>
          </cell>
          <cell r="C25">
            <v>21511</v>
          </cell>
          <cell r="D25">
            <v>4344</v>
          </cell>
          <cell r="F25">
            <v>2274</v>
          </cell>
          <cell r="G25">
            <v>50139</v>
          </cell>
          <cell r="H25">
            <v>28616</v>
          </cell>
          <cell r="I25">
            <v>27306</v>
          </cell>
          <cell r="J25">
            <v>4680</v>
          </cell>
          <cell r="L25">
            <v>2628</v>
          </cell>
          <cell r="M25">
            <v>63230</v>
          </cell>
          <cell r="N25">
            <v>21205</v>
          </cell>
          <cell r="O25">
            <v>11186</v>
          </cell>
          <cell r="P25">
            <v>13871</v>
          </cell>
          <cell r="Q25">
            <v>3877</v>
          </cell>
          <cell r="R25">
            <v>50139</v>
          </cell>
          <cell r="S25">
            <v>29030</v>
          </cell>
          <cell r="T25">
            <v>13508</v>
          </cell>
          <cell r="U25">
            <v>15436</v>
          </cell>
          <cell r="V25">
            <v>5256</v>
          </cell>
          <cell r="W25">
            <v>63230</v>
          </cell>
          <cell r="X25">
            <v>64882</v>
          </cell>
          <cell r="Y25">
            <v>62630</v>
          </cell>
          <cell r="Z25">
            <v>11914</v>
          </cell>
          <cell r="AA25">
            <v>0</v>
          </cell>
          <cell r="AB25">
            <v>6248</v>
          </cell>
          <cell r="AC25">
            <v>145674</v>
          </cell>
          <cell r="AD25">
            <v>88174</v>
          </cell>
          <cell r="AE25">
            <v>82964</v>
          </cell>
          <cell r="AF25">
            <v>14040</v>
          </cell>
          <cell r="AG25">
            <v>0</v>
          </cell>
          <cell r="AH25">
            <v>7592</v>
          </cell>
          <cell r="AI25">
            <v>192770</v>
          </cell>
          <cell r="AJ25">
            <v>62395</v>
          </cell>
          <cell r="AK25">
            <v>32635</v>
          </cell>
          <cell r="AL25">
            <v>39087</v>
          </cell>
          <cell r="AM25">
            <v>11557</v>
          </cell>
          <cell r="AN25">
            <v>145674</v>
          </cell>
          <cell r="AO25">
            <v>89024</v>
          </cell>
          <cell r="AP25">
            <v>41880</v>
          </cell>
          <cell r="AQ25">
            <v>46546</v>
          </cell>
          <cell r="AR25">
            <v>15320</v>
          </cell>
          <cell r="AS25">
            <v>192770</v>
          </cell>
          <cell r="AT25">
            <v>272600</v>
          </cell>
          <cell r="AU25">
            <v>251257</v>
          </cell>
          <cell r="AV25">
            <v>45491</v>
          </cell>
          <cell r="AW25">
            <v>0</v>
          </cell>
          <cell r="AX25">
            <v>23012</v>
          </cell>
          <cell r="AY25">
            <v>592360</v>
          </cell>
          <cell r="AZ25">
            <v>356814</v>
          </cell>
          <cell r="BA25">
            <v>333316</v>
          </cell>
          <cell r="BB25">
            <v>56160</v>
          </cell>
          <cell r="BC25">
            <v>0</v>
          </cell>
          <cell r="BD25">
            <v>30368</v>
          </cell>
          <cell r="BE25">
            <v>776658</v>
          </cell>
          <cell r="BF25">
            <v>275589</v>
          </cell>
          <cell r="BG25">
            <v>141148</v>
          </cell>
          <cell r="BH25">
            <v>144401</v>
          </cell>
          <cell r="BI25">
            <v>31222</v>
          </cell>
          <cell r="BJ25">
            <v>592360</v>
          </cell>
          <cell r="BK25">
            <v>370316</v>
          </cell>
          <cell r="BL25">
            <v>182600</v>
          </cell>
          <cell r="BM25">
            <v>181124</v>
          </cell>
          <cell r="BN25">
            <v>42618</v>
          </cell>
          <cell r="BO25">
            <v>776658</v>
          </cell>
          <cell r="BP25">
            <v>130810</v>
          </cell>
          <cell r="BQ25">
            <v>122771</v>
          </cell>
          <cell r="BR25">
            <v>22897</v>
          </cell>
          <cell r="BS25">
            <v>0</v>
          </cell>
          <cell r="BT25">
            <v>11776</v>
          </cell>
          <cell r="BU25">
            <v>288254</v>
          </cell>
          <cell r="BV25">
            <v>171540</v>
          </cell>
          <cell r="BW25">
            <v>166442</v>
          </cell>
          <cell r="BX25">
            <v>28080</v>
          </cell>
          <cell r="BY25">
            <v>0</v>
          </cell>
          <cell r="BZ25">
            <v>15184</v>
          </cell>
          <cell r="CA25">
            <v>381246</v>
          </cell>
          <cell r="CB25">
            <v>126478</v>
          </cell>
          <cell r="CC25">
            <v>66371</v>
          </cell>
          <cell r="CD25">
            <v>75936</v>
          </cell>
          <cell r="CE25">
            <v>19469</v>
          </cell>
          <cell r="CF25">
            <v>288254</v>
          </cell>
          <cell r="CG25">
            <v>177004</v>
          </cell>
          <cell r="CH25">
            <v>84474</v>
          </cell>
          <cell r="CI25">
            <v>93060</v>
          </cell>
          <cell r="CJ25">
            <v>26708</v>
          </cell>
          <cell r="CK25">
            <v>381246</v>
          </cell>
          <cell r="CL25">
            <v>3.8096026832853624E-2</v>
          </cell>
          <cell r="CM25">
            <v>-3.4509085356542957E-2</v>
          </cell>
        </row>
        <row r="26">
          <cell r="A26">
            <v>39356</v>
          </cell>
          <cell r="B26">
            <v>23870</v>
          </cell>
          <cell r="C26">
            <v>22881</v>
          </cell>
          <cell r="D26">
            <v>4551</v>
          </cell>
          <cell r="F26">
            <v>2017</v>
          </cell>
          <cell r="G26">
            <v>53319</v>
          </cell>
          <cell r="H26">
            <v>28178</v>
          </cell>
          <cell r="I26">
            <v>27756</v>
          </cell>
          <cell r="J26">
            <v>4860</v>
          </cell>
          <cell r="L26">
            <v>2336</v>
          </cell>
          <cell r="M26">
            <v>63130</v>
          </cell>
          <cell r="N26">
            <v>24260</v>
          </cell>
          <cell r="O26">
            <v>12476</v>
          </cell>
          <cell r="P26">
            <v>13568</v>
          </cell>
          <cell r="Q26">
            <v>3015</v>
          </cell>
          <cell r="R26">
            <v>53319</v>
          </cell>
          <cell r="S26">
            <v>30290</v>
          </cell>
          <cell r="T26">
            <v>14542</v>
          </cell>
          <cell r="U26">
            <v>14794</v>
          </cell>
          <cell r="V26">
            <v>3504</v>
          </cell>
          <cell r="W26">
            <v>63130</v>
          </cell>
          <cell r="X26">
            <v>66942</v>
          </cell>
          <cell r="Y26">
            <v>64279</v>
          </cell>
          <cell r="Z26">
            <v>12603</v>
          </cell>
          <cell r="AA26">
            <v>0</v>
          </cell>
          <cell r="AB26">
            <v>6270</v>
          </cell>
          <cell r="AC26">
            <v>150094</v>
          </cell>
          <cell r="AD26">
            <v>86860</v>
          </cell>
          <cell r="AE26">
            <v>82552</v>
          </cell>
          <cell r="AF26">
            <v>14220</v>
          </cell>
          <cell r="AG26">
            <v>0</v>
          </cell>
          <cell r="AH26">
            <v>7592</v>
          </cell>
          <cell r="AI26">
            <v>191224</v>
          </cell>
          <cell r="AJ26">
            <v>65533</v>
          </cell>
          <cell r="AK26">
            <v>34181</v>
          </cell>
          <cell r="AL26">
            <v>39754</v>
          </cell>
          <cell r="AM26">
            <v>10626</v>
          </cell>
          <cell r="AN26">
            <v>150094</v>
          </cell>
          <cell r="AO26">
            <v>89238</v>
          </cell>
          <cell r="AP26">
            <v>42470</v>
          </cell>
          <cell r="AQ26">
            <v>45656</v>
          </cell>
          <cell r="AR26">
            <v>13860</v>
          </cell>
          <cell r="AS26">
            <v>191224</v>
          </cell>
          <cell r="AT26">
            <v>271399</v>
          </cell>
          <cell r="AU26">
            <v>253292</v>
          </cell>
          <cell r="AV26">
            <v>45955</v>
          </cell>
          <cell r="AW26">
            <v>0</v>
          </cell>
          <cell r="AX26">
            <v>23023</v>
          </cell>
          <cell r="AY26">
            <v>593669</v>
          </cell>
          <cell r="AZ26">
            <v>351266</v>
          </cell>
          <cell r="BA26">
            <v>333406</v>
          </cell>
          <cell r="BB26">
            <v>56340</v>
          </cell>
          <cell r="BC26">
            <v>0</v>
          </cell>
          <cell r="BD26">
            <v>30222</v>
          </cell>
          <cell r="BE26">
            <v>771234</v>
          </cell>
          <cell r="BF26">
            <v>275847</v>
          </cell>
          <cell r="BG26">
            <v>141843</v>
          </cell>
          <cell r="BH26">
            <v>143748</v>
          </cell>
          <cell r="BI26">
            <v>32231</v>
          </cell>
          <cell r="BJ26">
            <v>593669</v>
          </cell>
          <cell r="BK26">
            <v>367906</v>
          </cell>
          <cell r="BL26">
            <v>180538</v>
          </cell>
          <cell r="BM26">
            <v>179150</v>
          </cell>
          <cell r="BN26">
            <v>43640</v>
          </cell>
          <cell r="BO26">
            <v>771234</v>
          </cell>
          <cell r="BP26">
            <v>154680</v>
          </cell>
          <cell r="BQ26">
            <v>145652</v>
          </cell>
          <cell r="BR26">
            <v>27448</v>
          </cell>
          <cell r="BS26">
            <v>0</v>
          </cell>
          <cell r="BT26">
            <v>13793</v>
          </cell>
          <cell r="BU26">
            <v>341573</v>
          </cell>
          <cell r="BV26">
            <v>199718</v>
          </cell>
          <cell r="BW26">
            <v>194198</v>
          </cell>
          <cell r="BX26">
            <v>32940</v>
          </cell>
          <cell r="BY26">
            <v>0</v>
          </cell>
          <cell r="BZ26">
            <v>17520</v>
          </cell>
          <cell r="CA26">
            <v>444376</v>
          </cell>
          <cell r="CB26">
            <v>150738</v>
          </cell>
          <cell r="CC26">
            <v>78847</v>
          </cell>
          <cell r="CD26">
            <v>89504</v>
          </cell>
          <cell r="CE26">
            <v>22484</v>
          </cell>
          <cell r="CF26">
            <v>341573</v>
          </cell>
          <cell r="CG26">
            <v>207294</v>
          </cell>
          <cell r="CH26">
            <v>99016</v>
          </cell>
          <cell r="CI26">
            <v>107854</v>
          </cell>
          <cell r="CJ26">
            <v>30212</v>
          </cell>
          <cell r="CK26">
            <v>444376</v>
          </cell>
          <cell r="CL26">
            <v>2.5168236877523453E-2</v>
          </cell>
          <cell r="CM26">
            <v>-7.9120109694547414E-2</v>
          </cell>
        </row>
        <row r="27">
          <cell r="A27">
            <v>39387</v>
          </cell>
          <cell r="B27">
            <v>23599</v>
          </cell>
          <cell r="C27">
            <v>20535</v>
          </cell>
          <cell r="D27">
            <v>4063</v>
          </cell>
          <cell r="F27">
            <v>1001</v>
          </cell>
          <cell r="G27">
            <v>49198</v>
          </cell>
          <cell r="H27">
            <v>29930</v>
          </cell>
          <cell r="I27">
            <v>25834</v>
          </cell>
          <cell r="J27">
            <v>4500</v>
          </cell>
          <cell r="L27">
            <v>1168</v>
          </cell>
          <cell r="M27">
            <v>61432</v>
          </cell>
          <cell r="N27">
            <v>23745</v>
          </cell>
          <cell r="O27">
            <v>13532</v>
          </cell>
          <cell r="P27">
            <v>10920</v>
          </cell>
          <cell r="Q27">
            <v>1001</v>
          </cell>
          <cell r="R27">
            <v>49198</v>
          </cell>
          <cell r="S27">
            <v>31874</v>
          </cell>
          <cell r="T27">
            <v>16078</v>
          </cell>
          <cell r="U27">
            <v>12312</v>
          </cell>
          <cell r="V27">
            <v>1168</v>
          </cell>
          <cell r="W27">
            <v>61432</v>
          </cell>
          <cell r="X27">
            <v>69479</v>
          </cell>
          <cell r="Y27">
            <v>64927</v>
          </cell>
          <cell r="Z27">
            <v>12958</v>
          </cell>
          <cell r="AA27">
            <v>0</v>
          </cell>
          <cell r="AB27">
            <v>5292</v>
          </cell>
          <cell r="AC27">
            <v>152656</v>
          </cell>
          <cell r="AD27">
            <v>86724</v>
          </cell>
          <cell r="AE27">
            <v>80896</v>
          </cell>
          <cell r="AF27">
            <v>14040</v>
          </cell>
          <cell r="AG27">
            <v>0</v>
          </cell>
          <cell r="AH27">
            <v>6132</v>
          </cell>
          <cell r="AI27">
            <v>187792</v>
          </cell>
          <cell r="AJ27">
            <v>69210</v>
          </cell>
          <cell r="AK27">
            <v>37194</v>
          </cell>
          <cell r="AL27">
            <v>38359</v>
          </cell>
          <cell r="AM27">
            <v>7893</v>
          </cell>
          <cell r="AN27">
            <v>152656</v>
          </cell>
          <cell r="AO27">
            <v>91194</v>
          </cell>
          <cell r="AP27">
            <v>44128</v>
          </cell>
          <cell r="AQ27">
            <v>42542</v>
          </cell>
          <cell r="AR27">
            <v>9928</v>
          </cell>
          <cell r="AS27">
            <v>187792</v>
          </cell>
          <cell r="AT27">
            <v>271788</v>
          </cell>
          <cell r="AU27">
            <v>253065</v>
          </cell>
          <cell r="AV27">
            <v>46166</v>
          </cell>
          <cell r="AW27">
            <v>0</v>
          </cell>
          <cell r="AX27">
            <v>22490</v>
          </cell>
          <cell r="AY27">
            <v>593509</v>
          </cell>
          <cell r="AZ27">
            <v>349952</v>
          </cell>
          <cell r="BA27">
            <v>332000</v>
          </cell>
          <cell r="BB27">
            <v>56160</v>
          </cell>
          <cell r="BC27">
            <v>0</v>
          </cell>
          <cell r="BD27">
            <v>28908</v>
          </cell>
          <cell r="BE27">
            <v>767020</v>
          </cell>
          <cell r="BF27">
            <v>274785</v>
          </cell>
          <cell r="BG27">
            <v>143397</v>
          </cell>
          <cell r="BH27">
            <v>143735</v>
          </cell>
          <cell r="BI27">
            <v>31592</v>
          </cell>
          <cell r="BJ27">
            <v>593509</v>
          </cell>
          <cell r="BK27">
            <v>367018</v>
          </cell>
          <cell r="BL27">
            <v>180424</v>
          </cell>
          <cell r="BM27">
            <v>177398</v>
          </cell>
          <cell r="BN27">
            <v>42180</v>
          </cell>
          <cell r="BO27">
            <v>767020</v>
          </cell>
          <cell r="BP27">
            <v>178279</v>
          </cell>
          <cell r="BQ27">
            <v>166187</v>
          </cell>
          <cell r="BR27">
            <v>31511</v>
          </cell>
          <cell r="BS27">
            <v>0</v>
          </cell>
          <cell r="BT27">
            <v>14794</v>
          </cell>
          <cell r="BU27">
            <v>390771</v>
          </cell>
          <cell r="BV27">
            <v>229648</v>
          </cell>
          <cell r="BW27">
            <v>220032</v>
          </cell>
          <cell r="BX27">
            <v>37440</v>
          </cell>
          <cell r="BY27">
            <v>0</v>
          </cell>
          <cell r="BZ27">
            <v>18688</v>
          </cell>
          <cell r="CA27">
            <v>505808</v>
          </cell>
          <cell r="CB27">
            <v>174483</v>
          </cell>
          <cell r="CC27">
            <v>92379</v>
          </cell>
          <cell r="CD27">
            <v>100424</v>
          </cell>
          <cell r="CE27">
            <v>23485</v>
          </cell>
          <cell r="CF27">
            <v>390771</v>
          </cell>
          <cell r="CG27">
            <v>239168</v>
          </cell>
          <cell r="CH27">
            <v>115094</v>
          </cell>
          <cell r="CI27">
            <v>120166</v>
          </cell>
          <cell r="CJ27">
            <v>31380</v>
          </cell>
          <cell r="CK27">
            <v>505808</v>
          </cell>
          <cell r="CL27">
            <v>-3.2416224320271914E-3</v>
          </cell>
          <cell r="CM27">
            <v>-6.4192791640008573E-2</v>
          </cell>
        </row>
        <row r="28">
          <cell r="A28">
            <v>39417</v>
          </cell>
          <cell r="B28">
            <v>24737</v>
          </cell>
          <cell r="C28">
            <v>22638</v>
          </cell>
          <cell r="D28">
            <v>4645</v>
          </cell>
          <cell r="F28">
            <v>1915</v>
          </cell>
          <cell r="G28">
            <v>53935</v>
          </cell>
          <cell r="H28">
            <v>31516</v>
          </cell>
          <cell r="I28">
            <v>27832</v>
          </cell>
          <cell r="J28">
            <v>5220</v>
          </cell>
          <cell r="L28">
            <v>2628</v>
          </cell>
          <cell r="M28">
            <v>67196</v>
          </cell>
          <cell r="N28">
            <v>26170</v>
          </cell>
          <cell r="O28">
            <v>13804</v>
          </cell>
          <cell r="P28">
            <v>11942</v>
          </cell>
          <cell r="Q28">
            <v>2019</v>
          </cell>
          <cell r="R28">
            <v>53935</v>
          </cell>
          <cell r="S28">
            <v>33028</v>
          </cell>
          <cell r="T28">
            <v>16844</v>
          </cell>
          <cell r="U28">
            <v>14424</v>
          </cell>
          <cell r="V28">
            <v>2900</v>
          </cell>
          <cell r="W28">
            <v>67196</v>
          </cell>
          <cell r="X28">
            <v>72206</v>
          </cell>
          <cell r="Y28">
            <v>66054</v>
          </cell>
          <cell r="Z28">
            <v>13259</v>
          </cell>
          <cell r="AA28">
            <v>0</v>
          </cell>
          <cell r="AB28">
            <v>4933</v>
          </cell>
          <cell r="AC28">
            <v>156452</v>
          </cell>
          <cell r="AD28">
            <v>89624</v>
          </cell>
          <cell r="AE28">
            <v>81422</v>
          </cell>
          <cell r="AF28">
            <v>14580</v>
          </cell>
          <cell r="AG28">
            <v>0</v>
          </cell>
          <cell r="AH28">
            <v>6132</v>
          </cell>
          <cell r="AI28">
            <v>191758</v>
          </cell>
          <cell r="AJ28">
            <v>74175</v>
          </cell>
          <cell r="AK28">
            <v>39812</v>
          </cell>
          <cell r="AL28">
            <v>36430</v>
          </cell>
          <cell r="AM28">
            <v>6035</v>
          </cell>
          <cell r="AN28">
            <v>156452</v>
          </cell>
          <cell r="AO28">
            <v>95192</v>
          </cell>
          <cell r="AP28">
            <v>47464</v>
          </cell>
          <cell r="AQ28">
            <v>41530</v>
          </cell>
          <cell r="AR28">
            <v>7572</v>
          </cell>
          <cell r="AS28">
            <v>191758</v>
          </cell>
          <cell r="AT28">
            <v>272180</v>
          </cell>
          <cell r="AU28">
            <v>253350</v>
          </cell>
          <cell r="AV28">
            <v>46763</v>
          </cell>
          <cell r="AW28">
            <v>0</v>
          </cell>
          <cell r="AX28">
            <v>22601</v>
          </cell>
          <cell r="AY28">
            <v>594894</v>
          </cell>
          <cell r="AZ28">
            <v>349640</v>
          </cell>
          <cell r="BA28">
            <v>331146</v>
          </cell>
          <cell r="BB28">
            <v>56340</v>
          </cell>
          <cell r="BC28">
            <v>0</v>
          </cell>
          <cell r="BD28">
            <v>28908</v>
          </cell>
          <cell r="BE28">
            <v>766034</v>
          </cell>
          <cell r="BF28">
            <v>274844</v>
          </cell>
          <cell r="BG28">
            <v>144224</v>
          </cell>
          <cell r="BH28">
            <v>144169</v>
          </cell>
          <cell r="BI28">
            <v>31657</v>
          </cell>
          <cell r="BJ28">
            <v>594894</v>
          </cell>
          <cell r="BK28">
            <v>366608</v>
          </cell>
          <cell r="BL28">
            <v>180248</v>
          </cell>
          <cell r="BM28">
            <v>176872</v>
          </cell>
          <cell r="BN28">
            <v>42306</v>
          </cell>
          <cell r="BO28">
            <v>766034</v>
          </cell>
          <cell r="BP28">
            <v>203016</v>
          </cell>
          <cell r="BQ28">
            <v>188825</v>
          </cell>
          <cell r="BR28">
            <v>36156</v>
          </cell>
          <cell r="BS28">
            <v>0</v>
          </cell>
          <cell r="BT28">
            <v>16709</v>
          </cell>
          <cell r="BU28">
            <v>444706</v>
          </cell>
          <cell r="BV28">
            <v>261164</v>
          </cell>
          <cell r="BW28">
            <v>247864</v>
          </cell>
          <cell r="BX28">
            <v>42660</v>
          </cell>
          <cell r="BY28">
            <v>0</v>
          </cell>
          <cell r="BZ28">
            <v>21316</v>
          </cell>
          <cell r="CA28">
            <v>573004</v>
          </cell>
          <cell r="CB28">
            <v>200653</v>
          </cell>
          <cell r="CC28">
            <v>106183</v>
          </cell>
          <cell r="CD28">
            <v>112366</v>
          </cell>
          <cell r="CE28">
            <v>25504</v>
          </cell>
          <cell r="CF28">
            <v>444706</v>
          </cell>
          <cell r="CG28">
            <v>272196</v>
          </cell>
          <cell r="CH28">
            <v>131938</v>
          </cell>
          <cell r="CI28">
            <v>134590</v>
          </cell>
          <cell r="CJ28">
            <v>34280</v>
          </cell>
          <cell r="CK28">
            <v>573004</v>
          </cell>
          <cell r="CL28">
            <v>2.6355851569933364E-2</v>
          </cell>
          <cell r="CM28">
            <v>-1.4461294769880562E-2</v>
          </cell>
        </row>
        <row r="29">
          <cell r="A29">
            <v>39448</v>
          </cell>
          <cell r="B29">
            <v>25142</v>
          </cell>
          <cell r="C29">
            <v>22040</v>
          </cell>
          <cell r="D29">
            <v>4931</v>
          </cell>
          <cell r="F29">
            <v>2301</v>
          </cell>
          <cell r="G29">
            <v>54414</v>
          </cell>
          <cell r="H29">
            <v>30514</v>
          </cell>
          <cell r="I29">
            <v>27114</v>
          </cell>
          <cell r="J29">
            <v>5580</v>
          </cell>
          <cell r="L29">
            <v>2628</v>
          </cell>
          <cell r="M29">
            <v>65836</v>
          </cell>
          <cell r="N29">
            <v>26357</v>
          </cell>
          <cell r="O29">
            <v>14021</v>
          </cell>
          <cell r="P29">
            <v>11735</v>
          </cell>
          <cell r="Q29">
            <v>2301</v>
          </cell>
          <cell r="R29">
            <v>54414</v>
          </cell>
          <cell r="S29">
            <v>32390</v>
          </cell>
          <cell r="T29">
            <v>17054</v>
          </cell>
          <cell r="U29">
            <v>13764</v>
          </cell>
          <cell r="V29">
            <v>2628</v>
          </cell>
          <cell r="W29">
            <v>65836</v>
          </cell>
          <cell r="X29">
            <v>73478</v>
          </cell>
          <cell r="Y29">
            <v>65213</v>
          </cell>
          <cell r="Z29">
            <v>13639</v>
          </cell>
          <cell r="AA29">
            <v>0</v>
          </cell>
          <cell r="AB29">
            <v>5217</v>
          </cell>
          <cell r="AC29">
            <v>157547</v>
          </cell>
          <cell r="AD29">
            <v>91960</v>
          </cell>
          <cell r="AE29">
            <v>80780</v>
          </cell>
          <cell r="AF29">
            <v>15300</v>
          </cell>
          <cell r="AG29">
            <v>0</v>
          </cell>
          <cell r="AH29">
            <v>6424</v>
          </cell>
          <cell r="AI29">
            <v>194464</v>
          </cell>
          <cell r="AJ29">
            <v>76272</v>
          </cell>
          <cell r="AK29">
            <v>41357</v>
          </cell>
          <cell r="AL29">
            <v>34597</v>
          </cell>
          <cell r="AM29">
            <v>5321</v>
          </cell>
          <cell r="AN29">
            <v>157547</v>
          </cell>
          <cell r="AO29">
            <v>97292</v>
          </cell>
          <cell r="AP29">
            <v>49976</v>
          </cell>
          <cell r="AQ29">
            <v>40500</v>
          </cell>
          <cell r="AR29">
            <v>6696</v>
          </cell>
          <cell r="AS29">
            <v>194464</v>
          </cell>
          <cell r="AT29">
            <v>271964</v>
          </cell>
          <cell r="AU29">
            <v>252895</v>
          </cell>
          <cell r="AV29">
            <v>48084</v>
          </cell>
          <cell r="AW29">
            <v>0</v>
          </cell>
          <cell r="AX29">
            <v>22686</v>
          </cell>
          <cell r="AY29">
            <v>595629</v>
          </cell>
          <cell r="AZ29">
            <v>349932</v>
          </cell>
          <cell r="BA29">
            <v>329750</v>
          </cell>
          <cell r="BB29">
            <v>57600</v>
          </cell>
          <cell r="BC29">
            <v>0</v>
          </cell>
          <cell r="BD29">
            <v>28908</v>
          </cell>
          <cell r="BE29">
            <v>766190</v>
          </cell>
          <cell r="BF29">
            <v>274718</v>
          </cell>
          <cell r="BG29">
            <v>144974</v>
          </cell>
          <cell r="BH29">
            <v>144195</v>
          </cell>
          <cell r="BI29">
            <v>31742</v>
          </cell>
          <cell r="BJ29">
            <v>595629</v>
          </cell>
          <cell r="BK29">
            <v>366524</v>
          </cell>
          <cell r="BL29">
            <v>180764</v>
          </cell>
          <cell r="BM29">
            <v>176596</v>
          </cell>
          <cell r="BN29">
            <v>42306</v>
          </cell>
          <cell r="BO29">
            <v>766190</v>
          </cell>
          <cell r="BP29">
            <v>228158</v>
          </cell>
          <cell r="BQ29">
            <v>210865</v>
          </cell>
          <cell r="BR29">
            <v>41087</v>
          </cell>
          <cell r="BS29">
            <v>0</v>
          </cell>
          <cell r="BT29">
            <v>19010</v>
          </cell>
          <cell r="BU29">
            <v>499120</v>
          </cell>
          <cell r="BV29">
            <v>291678</v>
          </cell>
          <cell r="BW29">
            <v>274978</v>
          </cell>
          <cell r="BX29">
            <v>48240</v>
          </cell>
          <cell r="BY29">
            <v>0</v>
          </cell>
          <cell r="BZ29">
            <v>23944</v>
          </cell>
          <cell r="CA29">
            <v>638840</v>
          </cell>
          <cell r="CB29">
            <v>227010</v>
          </cell>
          <cell r="CC29">
            <v>120204</v>
          </cell>
          <cell r="CD29">
            <v>124101</v>
          </cell>
          <cell r="CE29">
            <v>27805</v>
          </cell>
          <cell r="CF29">
            <v>499120</v>
          </cell>
          <cell r="CG29">
            <v>304586</v>
          </cell>
          <cell r="CH29">
            <v>148992</v>
          </cell>
          <cell r="CI29">
            <v>148354</v>
          </cell>
          <cell r="CJ29">
            <v>36908</v>
          </cell>
          <cell r="CK29">
            <v>638840</v>
          </cell>
          <cell r="CL29">
            <v>1.3692505449058201E-2</v>
          </cell>
          <cell r="CM29">
            <v>2.3751522533494995E-3</v>
          </cell>
        </row>
        <row r="30">
          <cell r="A30">
            <v>39479</v>
          </cell>
          <cell r="B30">
            <v>23944</v>
          </cell>
          <cell r="C30">
            <v>20526</v>
          </cell>
          <cell r="D30">
            <v>3622</v>
          </cell>
          <cell r="F30">
            <v>1757</v>
          </cell>
          <cell r="G30">
            <v>49849</v>
          </cell>
          <cell r="H30">
            <v>29200</v>
          </cell>
          <cell r="I30">
            <v>26198</v>
          </cell>
          <cell r="J30">
            <v>4320</v>
          </cell>
          <cell r="L30">
            <v>2336</v>
          </cell>
          <cell r="M30">
            <v>62054</v>
          </cell>
          <cell r="N30">
            <v>25221</v>
          </cell>
          <cell r="O30">
            <v>12821</v>
          </cell>
          <cell r="P30">
            <v>10050</v>
          </cell>
          <cell r="Q30">
            <v>1757</v>
          </cell>
          <cell r="R30">
            <v>49849</v>
          </cell>
          <cell r="S30">
            <v>31028</v>
          </cell>
          <cell r="T30">
            <v>16230</v>
          </cell>
          <cell r="U30">
            <v>12460</v>
          </cell>
          <cell r="V30">
            <v>2336</v>
          </cell>
          <cell r="W30">
            <v>62054</v>
          </cell>
          <cell r="X30">
            <v>73823</v>
          </cell>
          <cell r="Y30">
            <v>65204</v>
          </cell>
          <cell r="Z30">
            <v>13198</v>
          </cell>
          <cell r="AA30">
            <v>0</v>
          </cell>
          <cell r="AB30">
            <v>5973</v>
          </cell>
          <cell r="AC30">
            <v>158198</v>
          </cell>
          <cell r="AD30">
            <v>91230</v>
          </cell>
          <cell r="AE30">
            <v>81144</v>
          </cell>
          <cell r="AF30">
            <v>15120</v>
          </cell>
          <cell r="AG30">
            <v>0</v>
          </cell>
          <cell r="AH30">
            <v>7592</v>
          </cell>
          <cell r="AI30">
            <v>195086</v>
          </cell>
          <cell r="AJ30">
            <v>77748</v>
          </cell>
          <cell r="AK30">
            <v>40646</v>
          </cell>
          <cell r="AL30">
            <v>33727</v>
          </cell>
          <cell r="AM30">
            <v>6077</v>
          </cell>
          <cell r="AN30">
            <v>158198</v>
          </cell>
          <cell r="AO30">
            <v>96446</v>
          </cell>
          <cell r="AP30">
            <v>50128</v>
          </cell>
          <cell r="AQ30">
            <v>40648</v>
          </cell>
          <cell r="AR30">
            <v>7864</v>
          </cell>
          <cell r="AS30">
            <v>195086</v>
          </cell>
          <cell r="AT30">
            <v>274465</v>
          </cell>
          <cell r="AU30">
            <v>253352</v>
          </cell>
          <cell r="AV30">
            <v>48302</v>
          </cell>
          <cell r="AW30">
            <v>0</v>
          </cell>
          <cell r="AX30">
            <v>22703</v>
          </cell>
          <cell r="AY30">
            <v>598822</v>
          </cell>
          <cell r="AZ30">
            <v>351100</v>
          </cell>
          <cell r="BA30">
            <v>330496</v>
          </cell>
          <cell r="BB30">
            <v>57600</v>
          </cell>
          <cell r="BC30">
            <v>0</v>
          </cell>
          <cell r="BD30">
            <v>28908</v>
          </cell>
          <cell r="BE30">
            <v>768104</v>
          </cell>
          <cell r="BF30">
            <v>276388</v>
          </cell>
          <cell r="BG30">
            <v>146075</v>
          </cell>
          <cell r="BH30">
            <v>144600</v>
          </cell>
          <cell r="BI30">
            <v>31759</v>
          </cell>
          <cell r="BJ30">
            <v>598822</v>
          </cell>
          <cell r="BK30">
            <v>368070</v>
          </cell>
          <cell r="BL30">
            <v>181844</v>
          </cell>
          <cell r="BM30">
            <v>175884</v>
          </cell>
          <cell r="BN30">
            <v>42306</v>
          </cell>
          <cell r="BO30">
            <v>768104</v>
          </cell>
          <cell r="BP30">
            <v>252102</v>
          </cell>
          <cell r="BQ30">
            <v>231391</v>
          </cell>
          <cell r="BR30">
            <v>44709</v>
          </cell>
          <cell r="BS30">
            <v>0</v>
          </cell>
          <cell r="BT30">
            <v>20767</v>
          </cell>
          <cell r="BU30">
            <v>548969</v>
          </cell>
          <cell r="BV30">
            <v>320878</v>
          </cell>
          <cell r="BW30">
            <v>301176</v>
          </cell>
          <cell r="BX30">
            <v>52560</v>
          </cell>
          <cell r="BY30">
            <v>0</v>
          </cell>
          <cell r="BZ30">
            <v>26280</v>
          </cell>
          <cell r="CA30">
            <v>700894</v>
          </cell>
          <cell r="CB30">
            <v>252231</v>
          </cell>
          <cell r="CC30">
            <v>133025</v>
          </cell>
          <cell r="CD30">
            <v>134151</v>
          </cell>
          <cell r="CE30">
            <v>29562</v>
          </cell>
          <cell r="CF30">
            <v>548969</v>
          </cell>
          <cell r="CG30">
            <v>335614</v>
          </cell>
          <cell r="CH30">
            <v>165222</v>
          </cell>
          <cell r="CI30">
            <v>160814</v>
          </cell>
          <cell r="CJ30">
            <v>39244</v>
          </cell>
          <cell r="CK30">
            <v>700894</v>
          </cell>
          <cell r="CL30">
            <v>6.8437071330589738E-2</v>
          </cell>
          <cell r="CM30">
            <v>3.1825739940139597E-2</v>
          </cell>
        </row>
        <row r="31">
          <cell r="A31">
            <v>39508</v>
          </cell>
          <cell r="B31">
            <v>26067</v>
          </cell>
          <cell r="C31">
            <v>22000</v>
          </cell>
          <cell r="D31">
            <v>4308</v>
          </cell>
          <cell r="F31">
            <v>2000</v>
          </cell>
          <cell r="G31">
            <v>54375</v>
          </cell>
          <cell r="H31">
            <v>30660</v>
          </cell>
          <cell r="I31">
            <v>27870</v>
          </cell>
          <cell r="J31">
            <v>4860</v>
          </cell>
          <cell r="L31">
            <v>2628</v>
          </cell>
          <cell r="M31">
            <v>66018</v>
          </cell>
          <cell r="N31">
            <v>26463</v>
          </cell>
          <cell r="O31">
            <v>14024</v>
          </cell>
          <cell r="P31">
            <v>11888</v>
          </cell>
          <cell r="Q31">
            <v>2000</v>
          </cell>
          <cell r="R31">
            <v>54375</v>
          </cell>
          <cell r="S31">
            <v>32358</v>
          </cell>
          <cell r="T31">
            <v>17120</v>
          </cell>
          <cell r="U31">
            <v>13912</v>
          </cell>
          <cell r="V31">
            <v>2628</v>
          </cell>
          <cell r="W31">
            <v>66018</v>
          </cell>
          <cell r="X31">
            <v>75153</v>
          </cell>
          <cell r="Y31">
            <v>64566</v>
          </cell>
          <cell r="Z31">
            <v>12861</v>
          </cell>
          <cell r="AA31">
            <v>0</v>
          </cell>
          <cell r="AB31">
            <v>6058</v>
          </cell>
          <cell r="AC31">
            <v>158638</v>
          </cell>
          <cell r="AD31">
            <v>90374</v>
          </cell>
          <cell r="AE31">
            <v>81182</v>
          </cell>
          <cell r="AF31">
            <v>14760</v>
          </cell>
          <cell r="AG31">
            <v>0</v>
          </cell>
          <cell r="AH31">
            <v>7592</v>
          </cell>
          <cell r="AI31">
            <v>193908</v>
          </cell>
          <cell r="AJ31">
            <v>78041</v>
          </cell>
          <cell r="AK31">
            <v>40866</v>
          </cell>
          <cell r="AL31">
            <v>33673</v>
          </cell>
          <cell r="AM31">
            <v>6058</v>
          </cell>
          <cell r="AN31">
            <v>158638</v>
          </cell>
          <cell r="AO31">
            <v>95776</v>
          </cell>
          <cell r="AP31">
            <v>50404</v>
          </cell>
          <cell r="AQ31">
            <v>40136</v>
          </cell>
          <cell r="AR31">
            <v>7592</v>
          </cell>
          <cell r="AS31">
            <v>193908</v>
          </cell>
          <cell r="AT31">
            <v>278169</v>
          </cell>
          <cell r="AU31">
            <v>253391</v>
          </cell>
          <cell r="AV31">
            <v>49017</v>
          </cell>
          <cell r="AW31">
            <v>0</v>
          </cell>
          <cell r="AX31">
            <v>22767</v>
          </cell>
          <cell r="AY31">
            <v>603344</v>
          </cell>
          <cell r="AZ31">
            <v>351538</v>
          </cell>
          <cell r="BA31">
            <v>329046</v>
          </cell>
          <cell r="BB31">
            <v>57420</v>
          </cell>
          <cell r="BC31">
            <v>0</v>
          </cell>
          <cell r="BD31">
            <v>28908</v>
          </cell>
          <cell r="BE31">
            <v>766912</v>
          </cell>
          <cell r="BF31">
            <v>278694</v>
          </cell>
          <cell r="BG31">
            <v>147049</v>
          </cell>
          <cell r="BH31">
            <v>146039</v>
          </cell>
          <cell r="BI31">
            <v>31562</v>
          </cell>
          <cell r="BJ31">
            <v>603344</v>
          </cell>
          <cell r="BK31">
            <v>367972</v>
          </cell>
          <cell r="BL31">
            <v>182342</v>
          </cell>
          <cell r="BM31">
            <v>174726</v>
          </cell>
          <cell r="BN31">
            <v>41872</v>
          </cell>
          <cell r="BO31">
            <v>766912</v>
          </cell>
          <cell r="BP31">
            <v>278169</v>
          </cell>
          <cell r="BQ31">
            <v>253391</v>
          </cell>
          <cell r="BR31">
            <v>49017</v>
          </cell>
          <cell r="BS31">
            <v>0</v>
          </cell>
          <cell r="BT31">
            <v>22767</v>
          </cell>
          <cell r="BU31">
            <v>603344</v>
          </cell>
          <cell r="BV31">
            <v>351538</v>
          </cell>
          <cell r="BW31">
            <v>329046</v>
          </cell>
          <cell r="BX31">
            <v>57420</v>
          </cell>
          <cell r="BY31">
            <v>0</v>
          </cell>
          <cell r="BZ31">
            <v>28908</v>
          </cell>
          <cell r="CA31">
            <v>766912</v>
          </cell>
          <cell r="CB31">
            <v>278694</v>
          </cell>
          <cell r="CC31">
            <v>147049</v>
          </cell>
          <cell r="CD31">
            <v>146039</v>
          </cell>
          <cell r="CE31">
            <v>31562</v>
          </cell>
          <cell r="CF31">
            <v>603344</v>
          </cell>
          <cell r="CG31">
            <v>367972</v>
          </cell>
          <cell r="CH31">
            <v>182342</v>
          </cell>
          <cell r="CI31">
            <v>174726</v>
          </cell>
          <cell r="CJ31">
            <v>41872</v>
          </cell>
          <cell r="CK31">
            <v>766912</v>
          </cell>
          <cell r="CL31">
            <v>9.0706677632238719E-2</v>
          </cell>
          <cell r="CM31">
            <v>-1.7735456033328378E-2</v>
          </cell>
        </row>
        <row r="32">
          <cell r="A32">
            <v>39539</v>
          </cell>
          <cell r="B32">
            <v>24129</v>
          </cell>
          <cell r="C32">
            <v>20515</v>
          </cell>
          <cell r="D32">
            <v>3952</v>
          </cell>
          <cell r="F32">
            <v>0</v>
          </cell>
          <cell r="G32">
            <v>48596</v>
          </cell>
          <cell r="H32">
            <v>31098</v>
          </cell>
          <cell r="I32">
            <v>26832</v>
          </cell>
          <cell r="J32">
            <v>4860</v>
          </cell>
          <cell r="L32">
            <v>0</v>
          </cell>
          <cell r="M32">
            <v>62790</v>
          </cell>
          <cell r="N32">
            <v>22405</v>
          </cell>
          <cell r="O32">
            <v>12374</v>
          </cell>
          <cell r="P32">
            <v>12108</v>
          </cell>
          <cell r="Q32">
            <v>1709</v>
          </cell>
          <cell r="R32">
            <v>48596</v>
          </cell>
          <cell r="S32">
            <v>29552</v>
          </cell>
          <cell r="T32">
            <v>14806</v>
          </cell>
          <cell r="U32">
            <v>15804</v>
          </cell>
          <cell r="V32">
            <v>2628</v>
          </cell>
          <cell r="W32">
            <v>62790</v>
          </cell>
          <cell r="X32">
            <v>74140</v>
          </cell>
          <cell r="Y32">
            <v>63041</v>
          </cell>
          <cell r="Z32">
            <v>11882</v>
          </cell>
          <cell r="AA32">
            <v>0</v>
          </cell>
          <cell r="AB32">
            <v>3757</v>
          </cell>
          <cell r="AC32">
            <v>152820</v>
          </cell>
          <cell r="AD32">
            <v>90958</v>
          </cell>
          <cell r="AE32">
            <v>80900</v>
          </cell>
          <cell r="AF32">
            <v>14040</v>
          </cell>
          <cell r="AG32">
            <v>0</v>
          </cell>
          <cell r="AH32">
            <v>4964</v>
          </cell>
          <cell r="AI32">
            <v>190862</v>
          </cell>
          <cell r="AJ32">
            <v>74089</v>
          </cell>
          <cell r="AK32">
            <v>39219</v>
          </cell>
          <cell r="AL32">
            <v>34046</v>
          </cell>
          <cell r="AM32">
            <v>5466</v>
          </cell>
          <cell r="AN32">
            <v>152820</v>
          </cell>
          <cell r="AO32">
            <v>92938</v>
          </cell>
          <cell r="AP32">
            <v>48156</v>
          </cell>
          <cell r="AQ32">
            <v>42176</v>
          </cell>
          <cell r="AR32">
            <v>7592</v>
          </cell>
          <cell r="AS32">
            <v>190862</v>
          </cell>
          <cell r="AT32">
            <v>278644</v>
          </cell>
          <cell r="AU32">
            <v>252275</v>
          </cell>
          <cell r="AV32">
            <v>49240</v>
          </cell>
          <cell r="AW32">
            <v>0</v>
          </cell>
          <cell r="AX32">
            <v>20905</v>
          </cell>
          <cell r="AY32">
            <v>601064</v>
          </cell>
          <cell r="AZ32">
            <v>355334</v>
          </cell>
          <cell r="BA32">
            <v>328560</v>
          </cell>
          <cell r="BB32">
            <v>57780</v>
          </cell>
          <cell r="BC32">
            <v>0</v>
          </cell>
          <cell r="BD32">
            <v>26572</v>
          </cell>
          <cell r="BE32">
            <v>768246</v>
          </cell>
          <cell r="BF32">
            <v>277358</v>
          </cell>
          <cell r="BG32">
            <v>147508</v>
          </cell>
          <cell r="BH32">
            <v>145297</v>
          </cell>
          <cell r="BI32">
            <v>30901</v>
          </cell>
          <cell r="BJ32">
            <v>601064</v>
          </cell>
          <cell r="BK32">
            <v>368572</v>
          </cell>
          <cell r="BL32">
            <v>183182</v>
          </cell>
          <cell r="BM32">
            <v>175496</v>
          </cell>
          <cell r="BN32">
            <v>40996</v>
          </cell>
          <cell r="BO32">
            <v>768246</v>
          </cell>
          <cell r="BP32">
            <v>24129</v>
          </cell>
          <cell r="BQ32">
            <v>20515</v>
          </cell>
          <cell r="BR32">
            <v>3952</v>
          </cell>
          <cell r="BS32">
            <v>0</v>
          </cell>
          <cell r="BT32">
            <v>0</v>
          </cell>
          <cell r="BU32">
            <v>48596</v>
          </cell>
          <cell r="BV32">
            <v>31098</v>
          </cell>
          <cell r="BW32">
            <v>26832</v>
          </cell>
          <cell r="BX32">
            <v>4860</v>
          </cell>
          <cell r="BY32">
            <v>0</v>
          </cell>
          <cell r="BZ32">
            <v>0</v>
          </cell>
          <cell r="CA32">
            <v>62790</v>
          </cell>
          <cell r="CB32">
            <v>22405</v>
          </cell>
          <cell r="CC32">
            <v>12374</v>
          </cell>
          <cell r="CD32">
            <v>12108</v>
          </cell>
          <cell r="CE32">
            <v>1709</v>
          </cell>
          <cell r="CF32">
            <v>48596</v>
          </cell>
          <cell r="CG32">
            <v>29552</v>
          </cell>
          <cell r="CH32">
            <v>14806</v>
          </cell>
          <cell r="CI32">
            <v>15804</v>
          </cell>
          <cell r="CJ32">
            <v>2628</v>
          </cell>
          <cell r="CK32">
            <v>62790</v>
          </cell>
          <cell r="CL32">
            <v>-4.4814843934271598E-2</v>
          </cell>
          <cell r="CM32">
            <v>2.1706586826347296E-2</v>
          </cell>
        </row>
        <row r="33">
          <cell r="A33">
            <v>39569</v>
          </cell>
          <cell r="B33">
            <v>22968</v>
          </cell>
          <cell r="C33">
            <v>19593</v>
          </cell>
          <cell r="D33">
            <v>3631</v>
          </cell>
          <cell r="F33">
            <v>0</v>
          </cell>
          <cell r="G33">
            <v>46192</v>
          </cell>
          <cell r="H33">
            <v>32412</v>
          </cell>
          <cell r="I33">
            <v>28596</v>
          </cell>
          <cell r="J33">
            <v>4680</v>
          </cell>
          <cell r="L33">
            <v>0</v>
          </cell>
          <cell r="M33">
            <v>65688</v>
          </cell>
          <cell r="N33">
            <v>21299</v>
          </cell>
          <cell r="O33">
            <v>11313</v>
          </cell>
          <cell r="P33">
            <v>12051</v>
          </cell>
          <cell r="Q33">
            <v>1529</v>
          </cell>
          <cell r="R33">
            <v>46192</v>
          </cell>
          <cell r="S33">
            <v>30988</v>
          </cell>
          <cell r="T33">
            <v>16394</v>
          </cell>
          <cell r="U33">
            <v>15970</v>
          </cell>
          <cell r="V33">
            <v>2336</v>
          </cell>
          <cell r="W33">
            <v>65688</v>
          </cell>
          <cell r="X33">
            <v>73164</v>
          </cell>
          <cell r="Y33">
            <v>62108</v>
          </cell>
          <cell r="Z33">
            <v>11891</v>
          </cell>
          <cell r="AA33">
            <v>0</v>
          </cell>
          <cell r="AB33">
            <v>2000</v>
          </cell>
          <cell r="AC33">
            <v>149163</v>
          </cell>
          <cell r="AD33">
            <v>94170</v>
          </cell>
          <cell r="AE33">
            <v>83298</v>
          </cell>
          <cell r="AF33">
            <v>14400</v>
          </cell>
          <cell r="AG33">
            <v>0</v>
          </cell>
          <cell r="AH33">
            <v>2628</v>
          </cell>
          <cell r="AI33">
            <v>194496</v>
          </cell>
          <cell r="AJ33">
            <v>70167</v>
          </cell>
          <cell r="AK33">
            <v>37711</v>
          </cell>
          <cell r="AL33">
            <v>36047</v>
          </cell>
          <cell r="AM33">
            <v>5238</v>
          </cell>
          <cell r="AN33">
            <v>149163</v>
          </cell>
          <cell r="AO33">
            <v>92898</v>
          </cell>
          <cell r="AP33">
            <v>48320</v>
          </cell>
          <cell r="AQ33">
            <v>45686</v>
          </cell>
          <cell r="AR33">
            <v>7592</v>
          </cell>
          <cell r="AS33">
            <v>194496</v>
          </cell>
          <cell r="AT33">
            <v>280285</v>
          </cell>
          <cell r="AU33">
            <v>252117</v>
          </cell>
          <cell r="AV33">
            <v>49359</v>
          </cell>
          <cell r="AW33">
            <v>0</v>
          </cell>
          <cell r="AX33">
            <v>19198</v>
          </cell>
          <cell r="AY33">
            <v>600959</v>
          </cell>
          <cell r="AZ33">
            <v>359422</v>
          </cell>
          <cell r="BA33">
            <v>328570</v>
          </cell>
          <cell r="BB33">
            <v>57600</v>
          </cell>
          <cell r="BC33">
            <v>0</v>
          </cell>
          <cell r="BD33">
            <v>23944</v>
          </cell>
          <cell r="BE33">
            <v>769536</v>
          </cell>
          <cell r="BF33">
            <v>278047</v>
          </cell>
          <cell r="BG33">
            <v>147277</v>
          </cell>
          <cell r="BH33">
            <v>145620</v>
          </cell>
          <cell r="BI33">
            <v>30015</v>
          </cell>
          <cell r="BJ33">
            <v>600959</v>
          </cell>
          <cell r="BK33">
            <v>369272</v>
          </cell>
          <cell r="BL33">
            <v>185250</v>
          </cell>
          <cell r="BM33">
            <v>175478</v>
          </cell>
          <cell r="BN33">
            <v>39536</v>
          </cell>
          <cell r="BO33">
            <v>769536</v>
          </cell>
          <cell r="BP33">
            <v>47097</v>
          </cell>
          <cell r="BQ33">
            <v>40108</v>
          </cell>
          <cell r="BR33">
            <v>7583</v>
          </cell>
          <cell r="BS33">
            <v>0</v>
          </cell>
          <cell r="BT33">
            <v>0</v>
          </cell>
          <cell r="BU33">
            <v>94788</v>
          </cell>
          <cell r="BV33">
            <v>63510</v>
          </cell>
          <cell r="BW33">
            <v>55428</v>
          </cell>
          <cell r="BX33">
            <v>9540</v>
          </cell>
          <cell r="BY33">
            <v>0</v>
          </cell>
          <cell r="BZ33">
            <v>0</v>
          </cell>
          <cell r="CA33">
            <v>128478</v>
          </cell>
          <cell r="CB33">
            <v>43704</v>
          </cell>
          <cell r="CC33">
            <v>23687</v>
          </cell>
          <cell r="CD33">
            <v>24159</v>
          </cell>
          <cell r="CE33">
            <v>3238</v>
          </cell>
          <cell r="CF33">
            <v>94788</v>
          </cell>
          <cell r="CG33">
            <v>60540</v>
          </cell>
          <cell r="CH33">
            <v>31200</v>
          </cell>
          <cell r="CI33">
            <v>31774</v>
          </cell>
          <cell r="CJ33">
            <v>4964</v>
          </cell>
          <cell r="CK33">
            <v>128478</v>
          </cell>
          <cell r="CL33">
            <v>-2.2679655269239873E-3</v>
          </cell>
          <cell r="CM33">
            <v>2.0031678002422337E-2</v>
          </cell>
        </row>
        <row r="34">
          <cell r="A34">
            <v>39600</v>
          </cell>
          <cell r="B34">
            <v>20334</v>
          </cell>
          <cell r="C34">
            <v>18332</v>
          </cell>
          <cell r="D34">
            <v>4055</v>
          </cell>
          <cell r="F34">
            <v>0</v>
          </cell>
          <cell r="G34">
            <v>42721</v>
          </cell>
          <cell r="H34">
            <v>29336</v>
          </cell>
          <cell r="I34">
            <v>25876</v>
          </cell>
          <cell r="J34">
            <v>5940</v>
          </cell>
          <cell r="L34">
            <v>0</v>
          </cell>
          <cell r="M34">
            <v>61152</v>
          </cell>
          <cell r="N34">
            <v>18630</v>
          </cell>
          <cell r="O34">
            <v>9582</v>
          </cell>
          <cell r="P34">
            <v>12527</v>
          </cell>
          <cell r="Q34">
            <v>1982</v>
          </cell>
          <cell r="R34">
            <v>42721</v>
          </cell>
          <cell r="S34">
            <v>28190</v>
          </cell>
          <cell r="T34">
            <v>13444</v>
          </cell>
          <cell r="U34">
            <v>16608</v>
          </cell>
          <cell r="V34">
            <v>2910</v>
          </cell>
          <cell r="W34">
            <v>61152</v>
          </cell>
          <cell r="X34">
            <v>67431</v>
          </cell>
          <cell r="Y34">
            <v>58440</v>
          </cell>
          <cell r="Z34">
            <v>11638</v>
          </cell>
          <cell r="AA34">
            <v>0</v>
          </cell>
          <cell r="AB34">
            <v>0</v>
          </cell>
          <cell r="AC34">
            <v>137509</v>
          </cell>
          <cell r="AD34">
            <v>92846</v>
          </cell>
          <cell r="AE34">
            <v>81304</v>
          </cell>
          <cell r="AF34">
            <v>15480</v>
          </cell>
          <cell r="AG34">
            <v>0</v>
          </cell>
          <cell r="AH34">
            <v>0</v>
          </cell>
          <cell r="AI34">
            <v>189630</v>
          </cell>
          <cell r="AJ34">
            <v>62334</v>
          </cell>
          <cell r="AK34">
            <v>33269</v>
          </cell>
          <cell r="AL34">
            <v>36686</v>
          </cell>
          <cell r="AM34">
            <v>5220</v>
          </cell>
          <cell r="AN34">
            <v>137509</v>
          </cell>
          <cell r="AO34">
            <v>88730</v>
          </cell>
          <cell r="AP34">
            <v>44644</v>
          </cell>
          <cell r="AQ34">
            <v>48382</v>
          </cell>
          <cell r="AR34">
            <v>7874</v>
          </cell>
          <cell r="AS34">
            <v>189630</v>
          </cell>
          <cell r="AT34">
            <v>279672</v>
          </cell>
          <cell r="AU34">
            <v>251690</v>
          </cell>
          <cell r="AV34">
            <v>49672</v>
          </cell>
          <cell r="AW34">
            <v>0</v>
          </cell>
          <cell r="AX34">
            <v>17239</v>
          </cell>
          <cell r="AY34">
            <v>598273</v>
          </cell>
          <cell r="AZ34">
            <v>361018</v>
          </cell>
          <cell r="BA34">
            <v>326872</v>
          </cell>
          <cell r="BB34">
            <v>58860</v>
          </cell>
          <cell r="BC34">
            <v>0</v>
          </cell>
          <cell r="BD34">
            <v>21316</v>
          </cell>
          <cell r="BE34">
            <v>768066</v>
          </cell>
          <cell r="BF34">
            <v>276945</v>
          </cell>
          <cell r="BG34">
            <v>146582</v>
          </cell>
          <cell r="BH34">
            <v>145876</v>
          </cell>
          <cell r="BI34">
            <v>28870</v>
          </cell>
          <cell r="BJ34">
            <v>598273</v>
          </cell>
          <cell r="BK34">
            <v>368722</v>
          </cell>
          <cell r="BL34">
            <v>184392</v>
          </cell>
          <cell r="BM34">
            <v>176594</v>
          </cell>
          <cell r="BN34">
            <v>38358</v>
          </cell>
          <cell r="BO34">
            <v>768066</v>
          </cell>
          <cell r="BP34">
            <v>67431</v>
          </cell>
          <cell r="BQ34">
            <v>58440</v>
          </cell>
          <cell r="BR34">
            <v>11638</v>
          </cell>
          <cell r="BS34">
            <v>0</v>
          </cell>
          <cell r="BT34">
            <v>0</v>
          </cell>
          <cell r="BU34">
            <v>137509</v>
          </cell>
          <cell r="BV34">
            <v>92846</v>
          </cell>
          <cell r="BW34">
            <v>81304</v>
          </cell>
          <cell r="BX34">
            <v>15480</v>
          </cell>
          <cell r="BY34">
            <v>0</v>
          </cell>
          <cell r="BZ34">
            <v>0</v>
          </cell>
          <cell r="CA34">
            <v>189630</v>
          </cell>
          <cell r="CB34">
            <v>62334</v>
          </cell>
          <cell r="CC34">
            <v>33269</v>
          </cell>
          <cell r="CD34">
            <v>36686</v>
          </cell>
          <cell r="CE34">
            <v>5220</v>
          </cell>
          <cell r="CF34">
            <v>137509</v>
          </cell>
          <cell r="CG34">
            <v>88730</v>
          </cell>
          <cell r="CH34">
            <v>44644</v>
          </cell>
          <cell r="CI34">
            <v>48382</v>
          </cell>
          <cell r="CJ34">
            <v>7874</v>
          </cell>
          <cell r="CK34">
            <v>189630</v>
          </cell>
          <cell r="CL34">
            <v>-5.9153874953201013E-2</v>
          </cell>
          <cell r="CM34">
            <v>-2.3474178403755874E-2</v>
          </cell>
        </row>
        <row r="35">
          <cell r="A35">
            <v>39630</v>
          </cell>
          <cell r="B35">
            <v>26148</v>
          </cell>
          <cell r="C35">
            <v>20397</v>
          </cell>
          <cell r="D35">
            <v>5852</v>
          </cell>
          <cell r="F35">
            <v>0</v>
          </cell>
          <cell r="G35">
            <v>52397</v>
          </cell>
          <cell r="H35">
            <v>33872</v>
          </cell>
          <cell r="I35">
            <v>26030</v>
          </cell>
          <cell r="J35">
            <v>7740</v>
          </cell>
          <cell r="L35">
            <v>0</v>
          </cell>
          <cell r="M35">
            <v>67642</v>
          </cell>
          <cell r="N35">
            <v>23210</v>
          </cell>
          <cell r="O35">
            <v>10766</v>
          </cell>
          <cell r="P35">
            <v>14323</v>
          </cell>
          <cell r="Q35">
            <v>4098</v>
          </cell>
          <cell r="R35">
            <v>52397</v>
          </cell>
          <cell r="S35">
            <v>29598</v>
          </cell>
          <cell r="T35">
            <v>13988</v>
          </cell>
          <cell r="U35">
            <v>18620</v>
          </cell>
          <cell r="V35">
            <v>5436</v>
          </cell>
          <cell r="W35">
            <v>67642</v>
          </cell>
          <cell r="X35">
            <v>69450</v>
          </cell>
          <cell r="Y35">
            <v>58322</v>
          </cell>
          <cell r="Z35">
            <v>13538</v>
          </cell>
          <cell r="AA35">
            <v>0</v>
          </cell>
          <cell r="AB35">
            <v>0</v>
          </cell>
          <cell r="AC35">
            <v>141310</v>
          </cell>
          <cell r="AD35">
            <v>95620</v>
          </cell>
          <cell r="AE35">
            <v>80502</v>
          </cell>
          <cell r="AF35">
            <v>18360</v>
          </cell>
          <cell r="AG35">
            <v>0</v>
          </cell>
          <cell r="AH35">
            <v>0</v>
          </cell>
          <cell r="AI35">
            <v>194482</v>
          </cell>
          <cell r="AJ35">
            <v>63139</v>
          </cell>
          <cell r="AK35">
            <v>31661</v>
          </cell>
          <cell r="AL35">
            <v>38901</v>
          </cell>
          <cell r="AM35">
            <v>7609</v>
          </cell>
          <cell r="AN35">
            <v>141310</v>
          </cell>
          <cell r="AO35">
            <v>88776</v>
          </cell>
          <cell r="AP35">
            <v>43826</v>
          </cell>
          <cell r="AQ35">
            <v>51198</v>
          </cell>
          <cell r="AR35">
            <v>10682</v>
          </cell>
          <cell r="AS35">
            <v>194482</v>
          </cell>
          <cell r="AT35">
            <v>284010</v>
          </cell>
          <cell r="AU35">
            <v>250855</v>
          </cell>
          <cell r="AV35">
            <v>51662</v>
          </cell>
          <cell r="AW35">
            <v>0</v>
          </cell>
          <cell r="AX35">
            <v>15244</v>
          </cell>
          <cell r="AY35">
            <v>601771</v>
          </cell>
          <cell r="AZ35">
            <v>365398</v>
          </cell>
          <cell r="BA35">
            <v>324734</v>
          </cell>
          <cell r="BB35">
            <v>61920</v>
          </cell>
          <cell r="BC35">
            <v>0</v>
          </cell>
          <cell r="BD35">
            <v>18980</v>
          </cell>
          <cell r="BE35">
            <v>771032</v>
          </cell>
          <cell r="BF35">
            <v>279033</v>
          </cell>
          <cell r="BG35">
            <v>146418</v>
          </cell>
          <cell r="BH35">
            <v>147298</v>
          </cell>
          <cell r="BI35">
            <v>29022</v>
          </cell>
          <cell r="BJ35">
            <v>601771</v>
          </cell>
          <cell r="BK35">
            <v>368244</v>
          </cell>
          <cell r="BL35">
            <v>184428</v>
          </cell>
          <cell r="BM35">
            <v>179530</v>
          </cell>
          <cell r="BN35">
            <v>38830</v>
          </cell>
          <cell r="BO35">
            <v>771032</v>
          </cell>
          <cell r="BP35">
            <v>93579</v>
          </cell>
          <cell r="BQ35">
            <v>78837</v>
          </cell>
          <cell r="BR35">
            <v>17490</v>
          </cell>
          <cell r="BS35">
            <v>0</v>
          </cell>
          <cell r="BT35">
            <v>0</v>
          </cell>
          <cell r="BU35">
            <v>189906</v>
          </cell>
          <cell r="BV35">
            <v>126718</v>
          </cell>
          <cell r="BW35">
            <v>107334</v>
          </cell>
          <cell r="BX35">
            <v>23220</v>
          </cell>
          <cell r="BY35">
            <v>0</v>
          </cell>
          <cell r="BZ35">
            <v>0</v>
          </cell>
          <cell r="CA35">
            <v>257272</v>
          </cell>
          <cell r="CB35">
            <v>85544</v>
          </cell>
          <cell r="CC35">
            <v>44035</v>
          </cell>
          <cell r="CD35">
            <v>51009</v>
          </cell>
          <cell r="CE35">
            <v>9318</v>
          </cell>
          <cell r="CF35">
            <v>189906</v>
          </cell>
          <cell r="CG35">
            <v>118328</v>
          </cell>
          <cell r="CH35">
            <v>58632</v>
          </cell>
          <cell r="CI35">
            <v>67002</v>
          </cell>
          <cell r="CJ35">
            <v>13310</v>
          </cell>
          <cell r="CK35">
            <v>257272</v>
          </cell>
          <cell r="CL35">
            <v>7.153520521892065E-2</v>
          </cell>
          <cell r="CM35">
            <v>4.5859360504669322E-2</v>
          </cell>
        </row>
        <row r="36">
          <cell r="A36">
            <v>39661</v>
          </cell>
          <cell r="B36">
            <v>21332</v>
          </cell>
          <cell r="C36">
            <v>19619</v>
          </cell>
          <cell r="D36">
            <v>5690</v>
          </cell>
          <cell r="F36">
            <v>0</v>
          </cell>
          <cell r="G36">
            <v>46641</v>
          </cell>
          <cell r="H36">
            <v>30504</v>
          </cell>
          <cell r="I36">
            <v>28056</v>
          </cell>
          <cell r="J36">
            <v>7920</v>
          </cell>
          <cell r="L36">
            <v>0</v>
          </cell>
          <cell r="M36">
            <v>66480</v>
          </cell>
          <cell r="N36">
            <v>18927</v>
          </cell>
          <cell r="O36">
            <v>9951</v>
          </cell>
          <cell r="P36">
            <v>13852</v>
          </cell>
          <cell r="Q36">
            <v>3911</v>
          </cell>
          <cell r="R36">
            <v>46641</v>
          </cell>
          <cell r="S36">
            <v>27416</v>
          </cell>
          <cell r="T36">
            <v>14488</v>
          </cell>
          <cell r="U36">
            <v>19184</v>
          </cell>
          <cell r="V36">
            <v>5392</v>
          </cell>
          <cell r="W36">
            <v>66480</v>
          </cell>
          <cell r="X36">
            <v>67814</v>
          </cell>
          <cell r="Y36">
            <v>58348</v>
          </cell>
          <cell r="Z36">
            <v>15597</v>
          </cell>
          <cell r="AA36">
            <v>0</v>
          </cell>
          <cell r="AB36">
            <v>0</v>
          </cell>
          <cell r="AC36">
            <v>141759</v>
          </cell>
          <cell r="AD36">
            <v>93712</v>
          </cell>
          <cell r="AE36">
            <v>79962</v>
          </cell>
          <cell r="AF36">
            <v>21600</v>
          </cell>
          <cell r="AG36">
            <v>0</v>
          </cell>
          <cell r="AH36">
            <v>0</v>
          </cell>
          <cell r="AI36">
            <v>195274</v>
          </cell>
          <cell r="AJ36">
            <v>60767</v>
          </cell>
          <cell r="AK36">
            <v>30299</v>
          </cell>
          <cell r="AL36">
            <v>40702</v>
          </cell>
          <cell r="AM36">
            <v>9991</v>
          </cell>
          <cell r="AN36">
            <v>141759</v>
          </cell>
          <cell r="AO36">
            <v>85204</v>
          </cell>
          <cell r="AP36">
            <v>41920</v>
          </cell>
          <cell r="AQ36">
            <v>54412</v>
          </cell>
          <cell r="AR36">
            <v>13738</v>
          </cell>
          <cell r="AS36">
            <v>195274</v>
          </cell>
          <cell r="AT36">
            <v>284280</v>
          </cell>
          <cell r="AU36">
            <v>250587</v>
          </cell>
          <cell r="AV36">
            <v>53644</v>
          </cell>
          <cell r="AW36">
            <v>0</v>
          </cell>
          <cell r="AX36">
            <v>13265</v>
          </cell>
          <cell r="AY36">
            <v>601776</v>
          </cell>
          <cell r="AZ36">
            <v>365836</v>
          </cell>
          <cell r="BA36">
            <v>325300</v>
          </cell>
          <cell r="BB36">
            <v>65160</v>
          </cell>
          <cell r="BC36">
            <v>0</v>
          </cell>
          <cell r="BD36">
            <v>16352</v>
          </cell>
          <cell r="BE36">
            <v>772648</v>
          </cell>
          <cell r="BF36">
            <v>277892</v>
          </cell>
          <cell r="BG36">
            <v>145850</v>
          </cell>
          <cell r="BH36">
            <v>148835</v>
          </cell>
          <cell r="BI36">
            <v>29199</v>
          </cell>
          <cell r="BJ36">
            <v>601776</v>
          </cell>
          <cell r="BK36">
            <v>365742</v>
          </cell>
          <cell r="BL36">
            <v>184496</v>
          </cell>
          <cell r="BM36">
            <v>183288</v>
          </cell>
          <cell r="BN36">
            <v>39122</v>
          </cell>
          <cell r="BO36">
            <v>772648</v>
          </cell>
          <cell r="BP36">
            <v>114911</v>
          </cell>
          <cell r="BQ36">
            <v>98456</v>
          </cell>
          <cell r="BR36">
            <v>23180</v>
          </cell>
          <cell r="BS36">
            <v>0</v>
          </cell>
          <cell r="BT36">
            <v>0</v>
          </cell>
          <cell r="BU36">
            <v>236547</v>
          </cell>
          <cell r="BV36">
            <v>157222</v>
          </cell>
          <cell r="BW36">
            <v>135390</v>
          </cell>
          <cell r="BX36">
            <v>31140</v>
          </cell>
          <cell r="BY36">
            <v>0</v>
          </cell>
          <cell r="BZ36">
            <v>0</v>
          </cell>
          <cell r="CA36">
            <v>323752</v>
          </cell>
          <cell r="CB36">
            <v>104471</v>
          </cell>
          <cell r="CC36">
            <v>53986</v>
          </cell>
          <cell r="CD36">
            <v>64861</v>
          </cell>
          <cell r="CE36">
            <v>13229</v>
          </cell>
          <cell r="CF36">
            <v>236547</v>
          </cell>
          <cell r="CG36">
            <v>145744</v>
          </cell>
          <cell r="CH36">
            <v>73120</v>
          </cell>
          <cell r="CI36">
            <v>86186</v>
          </cell>
          <cell r="CJ36">
            <v>18702</v>
          </cell>
          <cell r="CK36">
            <v>323752</v>
          </cell>
          <cell r="CL36">
            <v>1.0721331160468139E-4</v>
          </cell>
          <cell r="CM36">
            <v>2.4913665515540195E-2</v>
          </cell>
        </row>
        <row r="37">
          <cell r="A37">
            <v>39692</v>
          </cell>
          <cell r="B37">
            <v>22657</v>
          </cell>
          <cell r="C37">
            <v>19784</v>
          </cell>
          <cell r="D37">
            <v>6026</v>
          </cell>
          <cell r="F37">
            <v>0</v>
          </cell>
          <cell r="G37">
            <v>48467</v>
          </cell>
          <cell r="H37">
            <v>31098</v>
          </cell>
          <cell r="I37">
            <v>26480</v>
          </cell>
          <cell r="J37">
            <v>7920</v>
          </cell>
          <cell r="L37">
            <v>0</v>
          </cell>
          <cell r="M37">
            <v>65498</v>
          </cell>
          <cell r="N37">
            <v>20145</v>
          </cell>
          <cell r="O37">
            <v>10671</v>
          </cell>
          <cell r="P37">
            <v>14261</v>
          </cell>
          <cell r="Q37">
            <v>3390</v>
          </cell>
          <cell r="R37">
            <v>48467</v>
          </cell>
          <cell r="S37">
            <v>28534</v>
          </cell>
          <cell r="T37">
            <v>13914</v>
          </cell>
          <cell r="U37">
            <v>18378</v>
          </cell>
          <cell r="V37">
            <v>4672</v>
          </cell>
          <cell r="W37">
            <v>65498</v>
          </cell>
          <cell r="X37">
            <v>70137</v>
          </cell>
          <cell r="Y37">
            <v>59800</v>
          </cell>
          <cell r="Z37">
            <v>17568</v>
          </cell>
          <cell r="AA37">
            <v>0</v>
          </cell>
          <cell r="AB37">
            <v>0</v>
          </cell>
          <cell r="AC37">
            <v>147505</v>
          </cell>
          <cell r="AD37">
            <v>95474</v>
          </cell>
          <cell r="AE37">
            <v>80566</v>
          </cell>
          <cell r="AF37">
            <v>23580</v>
          </cell>
          <cell r="AG37">
            <v>0</v>
          </cell>
          <cell r="AH37">
            <v>0</v>
          </cell>
          <cell r="AI37">
            <v>199620</v>
          </cell>
          <cell r="AJ37">
            <v>62282</v>
          </cell>
          <cell r="AK37">
            <v>31388</v>
          </cell>
          <cell r="AL37">
            <v>42436</v>
          </cell>
          <cell r="AM37">
            <v>11399</v>
          </cell>
          <cell r="AN37">
            <v>147505</v>
          </cell>
          <cell r="AO37">
            <v>85548</v>
          </cell>
          <cell r="AP37">
            <v>42390</v>
          </cell>
          <cell r="AQ37">
            <v>56182</v>
          </cell>
          <cell r="AR37">
            <v>15500</v>
          </cell>
          <cell r="AS37">
            <v>199620</v>
          </cell>
          <cell r="AT37">
            <v>284927</v>
          </cell>
          <cell r="AU37">
            <v>248860</v>
          </cell>
          <cell r="AV37">
            <v>55326</v>
          </cell>
          <cell r="AW37">
            <v>0</v>
          </cell>
          <cell r="AX37">
            <v>10991</v>
          </cell>
          <cell r="AY37">
            <v>600104</v>
          </cell>
          <cell r="AZ37">
            <v>368318</v>
          </cell>
          <cell r="BA37">
            <v>324474</v>
          </cell>
          <cell r="BB37">
            <v>68400</v>
          </cell>
          <cell r="BC37">
            <v>0</v>
          </cell>
          <cell r="BD37">
            <v>13724</v>
          </cell>
          <cell r="BE37">
            <v>774916</v>
          </cell>
          <cell r="BF37">
            <v>276832</v>
          </cell>
          <cell r="BG37">
            <v>145335</v>
          </cell>
          <cell r="BH37">
            <v>149225</v>
          </cell>
          <cell r="BI37">
            <v>28712</v>
          </cell>
          <cell r="BJ37">
            <v>600104</v>
          </cell>
          <cell r="BK37">
            <v>365246</v>
          </cell>
          <cell r="BL37">
            <v>184902</v>
          </cell>
          <cell r="BM37">
            <v>186230</v>
          </cell>
          <cell r="BN37">
            <v>38538</v>
          </cell>
          <cell r="BO37">
            <v>774916</v>
          </cell>
          <cell r="BP37">
            <v>137568</v>
          </cell>
          <cell r="BQ37">
            <v>118240</v>
          </cell>
          <cell r="BR37">
            <v>29206</v>
          </cell>
          <cell r="BS37">
            <v>0</v>
          </cell>
          <cell r="BT37">
            <v>0</v>
          </cell>
          <cell r="BU37">
            <v>285014</v>
          </cell>
          <cell r="BV37">
            <v>188320</v>
          </cell>
          <cell r="BW37">
            <v>161870</v>
          </cell>
          <cell r="BX37">
            <v>39060</v>
          </cell>
          <cell r="BY37">
            <v>0</v>
          </cell>
          <cell r="BZ37">
            <v>0</v>
          </cell>
          <cell r="CA37">
            <v>389250</v>
          </cell>
          <cell r="CB37">
            <v>124616</v>
          </cell>
          <cell r="CC37">
            <v>64657</v>
          </cell>
          <cell r="CD37">
            <v>79122</v>
          </cell>
          <cell r="CE37">
            <v>16619</v>
          </cell>
          <cell r="CF37">
            <v>285014</v>
          </cell>
          <cell r="CG37">
            <v>174278</v>
          </cell>
          <cell r="CH37">
            <v>87034</v>
          </cell>
          <cell r="CI37">
            <v>104564</v>
          </cell>
          <cell r="CJ37">
            <v>23374</v>
          </cell>
          <cell r="CK37">
            <v>389250</v>
          </cell>
          <cell r="CL37">
            <v>-3.3347294521230975E-2</v>
          </cell>
          <cell r="CM37">
            <v>3.5869049501818795E-2</v>
          </cell>
        </row>
        <row r="38">
          <cell r="A38">
            <v>39722</v>
          </cell>
          <cell r="B38">
            <v>24801</v>
          </cell>
          <cell r="C38">
            <v>21495</v>
          </cell>
          <cell r="D38">
            <v>7005</v>
          </cell>
          <cell r="F38">
            <v>0</v>
          </cell>
          <cell r="G38">
            <v>53301</v>
          </cell>
          <cell r="H38">
            <v>32558</v>
          </cell>
          <cell r="I38">
            <v>27232</v>
          </cell>
          <cell r="J38">
            <v>7920</v>
          </cell>
          <cell r="L38">
            <v>0</v>
          </cell>
          <cell r="M38">
            <v>67710</v>
          </cell>
          <cell r="N38">
            <v>23494</v>
          </cell>
          <cell r="O38">
            <v>12297</v>
          </cell>
          <cell r="P38">
            <v>15907</v>
          </cell>
          <cell r="Q38">
            <v>1603</v>
          </cell>
          <cell r="R38">
            <v>53301</v>
          </cell>
          <cell r="S38">
            <v>31492</v>
          </cell>
          <cell r="T38">
            <v>15676</v>
          </cell>
          <cell r="U38">
            <v>18498</v>
          </cell>
          <cell r="V38">
            <v>2044</v>
          </cell>
          <cell r="W38">
            <v>67710</v>
          </cell>
          <cell r="X38">
            <v>68790</v>
          </cell>
          <cell r="Y38">
            <v>60898</v>
          </cell>
          <cell r="Z38">
            <v>18721</v>
          </cell>
          <cell r="AA38">
            <v>0</v>
          </cell>
          <cell r="AB38">
            <v>0</v>
          </cell>
          <cell r="AC38">
            <v>148409</v>
          </cell>
          <cell r="AD38">
            <v>94160</v>
          </cell>
          <cell r="AE38">
            <v>81768</v>
          </cell>
          <cell r="AF38">
            <v>23760</v>
          </cell>
          <cell r="AG38">
            <v>0</v>
          </cell>
          <cell r="AH38">
            <v>0</v>
          </cell>
          <cell r="AI38">
            <v>199688</v>
          </cell>
          <cell r="AJ38">
            <v>62566</v>
          </cell>
          <cell r="AK38">
            <v>32919</v>
          </cell>
          <cell r="AL38">
            <v>44020</v>
          </cell>
          <cell r="AM38">
            <v>8904</v>
          </cell>
          <cell r="AN38">
            <v>148409</v>
          </cell>
          <cell r="AO38">
            <v>87442</v>
          </cell>
          <cell r="AP38">
            <v>44078</v>
          </cell>
          <cell r="AQ38">
            <v>56060</v>
          </cell>
          <cell r="AR38">
            <v>12108</v>
          </cell>
          <cell r="AS38">
            <v>199688</v>
          </cell>
          <cell r="AT38">
            <v>285858</v>
          </cell>
          <cell r="AU38">
            <v>247474</v>
          </cell>
          <cell r="AV38">
            <v>57780</v>
          </cell>
          <cell r="AW38">
            <v>0</v>
          </cell>
          <cell r="AX38">
            <v>8974</v>
          </cell>
          <cell r="AY38">
            <v>600086</v>
          </cell>
          <cell r="AZ38">
            <v>372698</v>
          </cell>
          <cell r="BA38">
            <v>323950</v>
          </cell>
          <cell r="BB38">
            <v>71460</v>
          </cell>
          <cell r="BC38">
            <v>0</v>
          </cell>
          <cell r="BD38">
            <v>11388</v>
          </cell>
          <cell r="BE38">
            <v>779496</v>
          </cell>
          <cell r="BF38">
            <v>276066</v>
          </cell>
          <cell r="BG38">
            <v>145156</v>
          </cell>
          <cell r="BH38">
            <v>151564</v>
          </cell>
          <cell r="BI38">
            <v>27300</v>
          </cell>
          <cell r="BJ38">
            <v>600086</v>
          </cell>
          <cell r="BK38">
            <v>366448</v>
          </cell>
          <cell r="BL38">
            <v>186036</v>
          </cell>
          <cell r="BM38">
            <v>189934</v>
          </cell>
          <cell r="BN38">
            <v>37078</v>
          </cell>
          <cell r="BO38">
            <v>779496</v>
          </cell>
          <cell r="BP38">
            <v>162369</v>
          </cell>
          <cell r="BQ38">
            <v>139735</v>
          </cell>
          <cell r="BR38">
            <v>36211</v>
          </cell>
          <cell r="BS38">
            <v>0</v>
          </cell>
          <cell r="BT38">
            <v>0</v>
          </cell>
          <cell r="BU38">
            <v>338315</v>
          </cell>
          <cell r="BV38">
            <v>220878</v>
          </cell>
          <cell r="BW38">
            <v>189102</v>
          </cell>
          <cell r="BX38">
            <v>46980</v>
          </cell>
          <cell r="BY38">
            <v>0</v>
          </cell>
          <cell r="BZ38">
            <v>0</v>
          </cell>
          <cell r="CA38">
            <v>456960</v>
          </cell>
          <cell r="CB38">
            <v>148110</v>
          </cell>
          <cell r="CC38">
            <v>76954</v>
          </cell>
          <cell r="CD38">
            <v>95029</v>
          </cell>
          <cell r="CE38">
            <v>18222</v>
          </cell>
          <cell r="CF38">
            <v>338315</v>
          </cell>
          <cell r="CG38">
            <v>205770</v>
          </cell>
          <cell r="CH38">
            <v>102710</v>
          </cell>
          <cell r="CI38">
            <v>123062</v>
          </cell>
          <cell r="CJ38">
            <v>25418</v>
          </cell>
          <cell r="CK38">
            <v>456960</v>
          </cell>
          <cell r="CL38">
            <v>-3.3759072750805252E-4</v>
          </cell>
          <cell r="CM38">
            <v>7.2548709013147583E-2</v>
          </cell>
        </row>
        <row r="39">
          <cell r="A39">
            <v>39753</v>
          </cell>
          <cell r="B39">
            <v>24216</v>
          </cell>
          <cell r="C39">
            <v>20328</v>
          </cell>
          <cell r="D39">
            <v>6180</v>
          </cell>
          <cell r="F39">
            <v>0</v>
          </cell>
          <cell r="G39">
            <v>50724</v>
          </cell>
          <cell r="H39">
            <v>34456</v>
          </cell>
          <cell r="I39">
            <v>26708</v>
          </cell>
          <cell r="J39">
            <v>7560</v>
          </cell>
          <cell r="L39">
            <v>0</v>
          </cell>
          <cell r="M39">
            <v>68724</v>
          </cell>
          <cell r="N39">
            <v>22286</v>
          </cell>
          <cell r="O39">
            <v>12635</v>
          </cell>
          <cell r="P39">
            <v>13945</v>
          </cell>
          <cell r="Q39">
            <v>1858</v>
          </cell>
          <cell r="R39">
            <v>50724</v>
          </cell>
          <cell r="S39">
            <v>31322</v>
          </cell>
          <cell r="T39">
            <v>17178</v>
          </cell>
          <cell r="U39">
            <v>17596</v>
          </cell>
          <cell r="V39">
            <v>2628</v>
          </cell>
          <cell r="W39">
            <v>68724</v>
          </cell>
          <cell r="X39">
            <v>71674</v>
          </cell>
          <cell r="Y39">
            <v>61607</v>
          </cell>
          <cell r="Z39">
            <v>19211</v>
          </cell>
          <cell r="AA39">
            <v>0</v>
          </cell>
          <cell r="AB39">
            <v>0</v>
          </cell>
          <cell r="AC39">
            <v>152492</v>
          </cell>
          <cell r="AD39">
            <v>98112</v>
          </cell>
          <cell r="AE39">
            <v>80420</v>
          </cell>
          <cell r="AF39">
            <v>23400</v>
          </cell>
          <cell r="AG39">
            <v>0</v>
          </cell>
          <cell r="AH39">
            <v>0</v>
          </cell>
          <cell r="AI39">
            <v>201932</v>
          </cell>
          <cell r="AJ39">
            <v>65925</v>
          </cell>
          <cell r="AK39">
            <v>35603</v>
          </cell>
          <cell r="AL39">
            <v>44113</v>
          </cell>
          <cell r="AM39">
            <v>6851</v>
          </cell>
          <cell r="AN39">
            <v>152492</v>
          </cell>
          <cell r="AO39">
            <v>91348</v>
          </cell>
          <cell r="AP39">
            <v>46768</v>
          </cell>
          <cell r="AQ39">
            <v>54472</v>
          </cell>
          <cell r="AR39">
            <v>9344</v>
          </cell>
          <cell r="AS39">
            <v>201932</v>
          </cell>
          <cell r="AT39">
            <v>286475</v>
          </cell>
          <cell r="AU39">
            <v>247267</v>
          </cell>
          <cell r="AV39">
            <v>59897</v>
          </cell>
          <cell r="AW39">
            <v>0</v>
          </cell>
          <cell r="AX39">
            <v>7973</v>
          </cell>
          <cell r="AY39">
            <v>601612</v>
          </cell>
          <cell r="AZ39">
            <v>377224</v>
          </cell>
          <cell r="BA39">
            <v>324824</v>
          </cell>
          <cell r="BB39">
            <v>74520</v>
          </cell>
          <cell r="BC39">
            <v>0</v>
          </cell>
          <cell r="BD39">
            <v>10220</v>
          </cell>
          <cell r="BE39">
            <v>786788</v>
          </cell>
          <cell r="BF39">
            <v>274607</v>
          </cell>
          <cell r="BG39">
            <v>144259</v>
          </cell>
          <cell r="BH39">
            <v>154589</v>
          </cell>
          <cell r="BI39">
            <v>28157</v>
          </cell>
          <cell r="BJ39">
            <v>601612</v>
          </cell>
          <cell r="BK39">
            <v>365896</v>
          </cell>
          <cell r="BL39">
            <v>187136</v>
          </cell>
          <cell r="BM39">
            <v>195218</v>
          </cell>
          <cell r="BN39">
            <v>38538</v>
          </cell>
          <cell r="BO39">
            <v>786788</v>
          </cell>
          <cell r="BP39">
            <v>186585</v>
          </cell>
          <cell r="BQ39">
            <v>160063</v>
          </cell>
          <cell r="BR39">
            <v>42391</v>
          </cell>
          <cell r="BS39">
            <v>0</v>
          </cell>
          <cell r="BT39">
            <v>0</v>
          </cell>
          <cell r="BU39">
            <v>389039</v>
          </cell>
          <cell r="BV39">
            <v>255334</v>
          </cell>
          <cell r="BW39">
            <v>215810</v>
          </cell>
          <cell r="BX39">
            <v>54540</v>
          </cell>
          <cell r="BY39">
            <v>0</v>
          </cell>
          <cell r="BZ39">
            <v>0</v>
          </cell>
          <cell r="CA39">
            <v>525684</v>
          </cell>
          <cell r="CB39">
            <v>170396</v>
          </cell>
          <cell r="CC39">
            <v>89589</v>
          </cell>
          <cell r="CD39">
            <v>108974</v>
          </cell>
          <cell r="CE39">
            <v>20080</v>
          </cell>
          <cell r="CF39">
            <v>389039</v>
          </cell>
          <cell r="CG39">
            <v>237092</v>
          </cell>
          <cell r="CH39">
            <v>119888</v>
          </cell>
          <cell r="CI39">
            <v>140658</v>
          </cell>
          <cell r="CJ39">
            <v>28046</v>
          </cell>
          <cell r="CK39">
            <v>525684</v>
          </cell>
          <cell r="CL39">
            <v>3.1017521037440599E-2</v>
          </cell>
          <cell r="CM39">
            <v>0.1187003516082823</v>
          </cell>
        </row>
        <row r="40">
          <cell r="A40">
            <v>39783</v>
          </cell>
          <cell r="B40">
            <v>26656</v>
          </cell>
          <cell r="C40">
            <v>22614</v>
          </cell>
          <cell r="D40">
            <v>8664</v>
          </cell>
          <cell r="F40">
            <v>0</v>
          </cell>
          <cell r="G40">
            <v>57934</v>
          </cell>
          <cell r="H40">
            <v>35478</v>
          </cell>
          <cell r="I40">
            <v>28512</v>
          </cell>
          <cell r="J40">
            <v>12600</v>
          </cell>
          <cell r="L40">
            <v>0</v>
          </cell>
          <cell r="M40">
            <v>76590</v>
          </cell>
          <cell r="N40">
            <v>26384</v>
          </cell>
          <cell r="O40">
            <v>13614</v>
          </cell>
          <cell r="P40">
            <v>16094</v>
          </cell>
          <cell r="Q40">
            <v>1842</v>
          </cell>
          <cell r="R40">
            <v>57934</v>
          </cell>
          <cell r="S40">
            <v>32794</v>
          </cell>
          <cell r="T40">
            <v>19202</v>
          </cell>
          <cell r="U40">
            <v>21966</v>
          </cell>
          <cell r="V40">
            <v>2628</v>
          </cell>
          <cell r="W40">
            <v>76590</v>
          </cell>
          <cell r="X40">
            <v>75673</v>
          </cell>
          <cell r="Y40">
            <v>64437</v>
          </cell>
          <cell r="Z40">
            <v>21849</v>
          </cell>
          <cell r="AA40">
            <v>0</v>
          </cell>
          <cell r="AB40">
            <v>0</v>
          </cell>
          <cell r="AC40">
            <v>161959</v>
          </cell>
          <cell r="AD40">
            <v>102492</v>
          </cell>
          <cell r="AE40">
            <v>82452</v>
          </cell>
          <cell r="AF40">
            <v>28080</v>
          </cell>
          <cell r="AG40">
            <v>0</v>
          </cell>
          <cell r="AH40">
            <v>0</v>
          </cell>
          <cell r="AI40">
            <v>213024</v>
          </cell>
          <cell r="AJ40">
            <v>72164</v>
          </cell>
          <cell r="AK40">
            <v>38546</v>
          </cell>
          <cell r="AL40">
            <v>45946</v>
          </cell>
          <cell r="AM40">
            <v>5303</v>
          </cell>
          <cell r="AN40">
            <v>161959</v>
          </cell>
          <cell r="AO40">
            <v>95608</v>
          </cell>
          <cell r="AP40">
            <v>52056</v>
          </cell>
          <cell r="AQ40">
            <v>58060</v>
          </cell>
          <cell r="AR40">
            <v>7300</v>
          </cell>
          <cell r="AS40">
            <v>213024</v>
          </cell>
          <cell r="AT40">
            <v>288394</v>
          </cell>
          <cell r="AU40">
            <v>247243</v>
          </cell>
          <cell r="AV40">
            <v>63916</v>
          </cell>
          <cell r="AW40">
            <v>0</v>
          </cell>
          <cell r="AX40">
            <v>6058</v>
          </cell>
          <cell r="AY40">
            <v>605611</v>
          </cell>
          <cell r="AZ40">
            <v>381186</v>
          </cell>
          <cell r="BA40">
            <v>325504</v>
          </cell>
          <cell r="BB40">
            <v>81900</v>
          </cell>
          <cell r="BC40">
            <v>0</v>
          </cell>
          <cell r="BD40">
            <v>7592</v>
          </cell>
          <cell r="BE40">
            <v>796182</v>
          </cell>
          <cell r="BF40">
            <v>274821</v>
          </cell>
          <cell r="BG40">
            <v>144069</v>
          </cell>
          <cell r="BH40">
            <v>158741</v>
          </cell>
          <cell r="BI40">
            <v>27980</v>
          </cell>
          <cell r="BJ40">
            <v>605611</v>
          </cell>
          <cell r="BK40">
            <v>365662</v>
          </cell>
          <cell r="BL40">
            <v>189494</v>
          </cell>
          <cell r="BM40">
            <v>202760</v>
          </cell>
          <cell r="BN40">
            <v>38266</v>
          </cell>
          <cell r="BO40">
            <v>796182</v>
          </cell>
          <cell r="BP40">
            <v>213241</v>
          </cell>
          <cell r="BQ40">
            <v>182677</v>
          </cell>
          <cell r="BR40">
            <v>51055</v>
          </cell>
          <cell r="BS40">
            <v>0</v>
          </cell>
          <cell r="BT40">
            <v>0</v>
          </cell>
          <cell r="BU40">
            <v>446973</v>
          </cell>
          <cell r="BV40">
            <v>290812</v>
          </cell>
          <cell r="BW40">
            <v>244322</v>
          </cell>
          <cell r="BX40">
            <v>67140</v>
          </cell>
          <cell r="BY40">
            <v>0</v>
          </cell>
          <cell r="BZ40">
            <v>0</v>
          </cell>
          <cell r="CA40">
            <v>602274</v>
          </cell>
          <cell r="CB40">
            <v>196780</v>
          </cell>
          <cell r="CC40">
            <v>103203</v>
          </cell>
          <cell r="CD40">
            <v>125068</v>
          </cell>
          <cell r="CE40">
            <v>21922</v>
          </cell>
          <cell r="CF40">
            <v>446973</v>
          </cell>
          <cell r="CG40">
            <v>269886</v>
          </cell>
          <cell r="CH40">
            <v>139090</v>
          </cell>
          <cell r="CI40">
            <v>162624</v>
          </cell>
          <cell r="CJ40">
            <v>30674</v>
          </cell>
          <cell r="CK40">
            <v>602274</v>
          </cell>
          <cell r="CL40">
            <v>7.4144803930657366E-2</v>
          </cell>
          <cell r="CM40">
            <v>0.13979998809452954</v>
          </cell>
        </row>
        <row r="41">
          <cell r="A41">
            <v>39814</v>
          </cell>
          <cell r="B41">
            <v>27924</v>
          </cell>
          <cell r="C41">
            <v>22733</v>
          </cell>
          <cell r="D41">
            <v>9415</v>
          </cell>
          <cell r="F41">
            <v>0</v>
          </cell>
          <cell r="G41">
            <v>60072</v>
          </cell>
          <cell r="H41">
            <v>35770</v>
          </cell>
          <cell r="I41">
            <v>27242</v>
          </cell>
          <cell r="J41">
            <v>12960</v>
          </cell>
          <cell r="L41">
            <v>0</v>
          </cell>
          <cell r="M41">
            <v>75972</v>
          </cell>
          <cell r="N41">
            <v>25927</v>
          </cell>
          <cell r="O41">
            <v>15196</v>
          </cell>
          <cell r="P41">
            <v>17361</v>
          </cell>
          <cell r="Q41">
            <v>1588</v>
          </cell>
          <cell r="R41">
            <v>60072</v>
          </cell>
          <cell r="S41">
            <v>31602</v>
          </cell>
          <cell r="T41">
            <v>19346</v>
          </cell>
          <cell r="U41">
            <v>22688</v>
          </cell>
          <cell r="V41">
            <v>2336</v>
          </cell>
          <cell r="W41">
            <v>75972</v>
          </cell>
          <cell r="X41">
            <v>78796</v>
          </cell>
          <cell r="Y41">
            <v>65675</v>
          </cell>
          <cell r="Z41">
            <v>24259</v>
          </cell>
          <cell r="AA41">
            <v>0</v>
          </cell>
          <cell r="AB41">
            <v>0</v>
          </cell>
          <cell r="AC41">
            <v>168730</v>
          </cell>
          <cell r="AD41">
            <v>105704</v>
          </cell>
          <cell r="AE41">
            <v>82462</v>
          </cell>
          <cell r="AF41">
            <v>33120</v>
          </cell>
          <cell r="AG41">
            <v>0</v>
          </cell>
          <cell r="AH41">
            <v>0</v>
          </cell>
          <cell r="AI41">
            <v>221286</v>
          </cell>
          <cell r="AJ41">
            <v>74597</v>
          </cell>
          <cell r="AK41">
            <v>41445</v>
          </cell>
          <cell r="AL41">
            <v>47400</v>
          </cell>
          <cell r="AM41">
            <v>5288</v>
          </cell>
          <cell r="AN41">
            <v>168730</v>
          </cell>
          <cell r="AO41">
            <v>95718</v>
          </cell>
          <cell r="AP41">
            <v>55726</v>
          </cell>
          <cell r="AQ41">
            <v>62250</v>
          </cell>
          <cell r="AR41">
            <v>7592</v>
          </cell>
          <cell r="AS41">
            <v>221286</v>
          </cell>
          <cell r="AT41">
            <v>291176</v>
          </cell>
          <cell r="AU41">
            <v>247936</v>
          </cell>
          <cell r="AV41">
            <v>68400</v>
          </cell>
          <cell r="AW41">
            <v>0</v>
          </cell>
          <cell r="AX41">
            <v>3757</v>
          </cell>
          <cell r="AY41">
            <v>611269</v>
          </cell>
          <cell r="AZ41">
            <v>386442</v>
          </cell>
          <cell r="BA41">
            <v>325632</v>
          </cell>
          <cell r="BB41">
            <v>89280</v>
          </cell>
          <cell r="BC41">
            <v>0</v>
          </cell>
          <cell r="BD41">
            <v>4964</v>
          </cell>
          <cell r="BE41">
            <v>806318</v>
          </cell>
          <cell r="BF41">
            <v>274391</v>
          </cell>
          <cell r="BG41">
            <v>145244</v>
          </cell>
          <cell r="BH41">
            <v>164367</v>
          </cell>
          <cell r="BI41">
            <v>27267</v>
          </cell>
          <cell r="BJ41">
            <v>611269</v>
          </cell>
          <cell r="BK41">
            <v>364874</v>
          </cell>
          <cell r="BL41">
            <v>191786</v>
          </cell>
          <cell r="BM41">
            <v>211684</v>
          </cell>
          <cell r="BN41">
            <v>37974</v>
          </cell>
          <cell r="BO41">
            <v>806318</v>
          </cell>
          <cell r="BP41">
            <v>241165</v>
          </cell>
          <cell r="BQ41">
            <v>205410</v>
          </cell>
          <cell r="BR41">
            <v>60470</v>
          </cell>
          <cell r="BS41">
            <v>0</v>
          </cell>
          <cell r="BT41">
            <v>0</v>
          </cell>
          <cell r="BU41">
            <v>507045</v>
          </cell>
          <cell r="BV41">
            <v>326582</v>
          </cell>
          <cell r="BW41">
            <v>271564</v>
          </cell>
          <cell r="BX41">
            <v>80100</v>
          </cell>
          <cell r="BY41">
            <v>0</v>
          </cell>
          <cell r="BZ41">
            <v>0</v>
          </cell>
          <cell r="CA41">
            <v>678246</v>
          </cell>
          <cell r="CB41">
            <v>222707</v>
          </cell>
          <cell r="CC41">
            <v>118399</v>
          </cell>
          <cell r="CD41">
            <v>142429</v>
          </cell>
          <cell r="CE41">
            <v>23510</v>
          </cell>
          <cell r="CF41">
            <v>507045</v>
          </cell>
          <cell r="CG41">
            <v>301488</v>
          </cell>
          <cell r="CH41">
            <v>158436</v>
          </cell>
          <cell r="CI41">
            <v>185312</v>
          </cell>
          <cell r="CJ41">
            <v>33010</v>
          </cell>
          <cell r="CK41">
            <v>678246</v>
          </cell>
          <cell r="CL41">
            <v>0.10398059322968356</v>
          </cell>
          <cell r="CM41">
            <v>0.1539583206756181</v>
          </cell>
        </row>
        <row r="42">
          <cell r="A42">
            <v>39845</v>
          </cell>
          <cell r="B42">
            <v>21941</v>
          </cell>
          <cell r="C42">
            <v>21057</v>
          </cell>
          <cell r="D42">
            <v>7113</v>
          </cell>
          <cell r="F42">
            <v>0</v>
          </cell>
          <cell r="G42">
            <v>50111</v>
          </cell>
          <cell r="H42">
            <v>30368</v>
          </cell>
          <cell r="I42">
            <v>25932</v>
          </cell>
          <cell r="J42">
            <v>11520</v>
          </cell>
          <cell r="L42">
            <v>0</v>
          </cell>
          <cell r="M42">
            <v>67820</v>
          </cell>
          <cell r="N42">
            <v>23216</v>
          </cell>
          <cell r="O42">
            <v>12246</v>
          </cell>
          <cell r="P42">
            <v>13867</v>
          </cell>
          <cell r="Q42">
            <v>782</v>
          </cell>
          <cell r="R42">
            <v>50111</v>
          </cell>
          <cell r="S42">
            <v>29364</v>
          </cell>
          <cell r="T42">
            <v>16840</v>
          </cell>
          <cell r="U42">
            <v>20448</v>
          </cell>
          <cell r="V42">
            <v>1168</v>
          </cell>
          <cell r="W42">
            <v>67820</v>
          </cell>
          <cell r="X42">
            <v>76521</v>
          </cell>
          <cell r="Y42">
            <v>66404</v>
          </cell>
          <cell r="Z42">
            <v>25192</v>
          </cell>
          <cell r="AA42">
            <v>0</v>
          </cell>
          <cell r="AB42">
            <v>0</v>
          </cell>
          <cell r="AC42">
            <v>168117</v>
          </cell>
          <cell r="AD42">
            <v>101616</v>
          </cell>
          <cell r="AE42">
            <v>81686</v>
          </cell>
          <cell r="AF42">
            <v>37080</v>
          </cell>
          <cell r="AG42">
            <v>0</v>
          </cell>
          <cell r="AH42">
            <v>0</v>
          </cell>
          <cell r="AI42">
            <v>220382</v>
          </cell>
          <cell r="AJ42">
            <v>75527</v>
          </cell>
          <cell r="AK42">
            <v>41056</v>
          </cell>
          <cell r="AL42">
            <v>47322</v>
          </cell>
          <cell r="AM42">
            <v>4212</v>
          </cell>
          <cell r="AN42">
            <v>168117</v>
          </cell>
          <cell r="AO42">
            <v>93760</v>
          </cell>
          <cell r="AP42">
            <v>55388</v>
          </cell>
          <cell r="AQ42">
            <v>65102</v>
          </cell>
          <cell r="AR42">
            <v>6132</v>
          </cell>
          <cell r="AS42">
            <v>220382</v>
          </cell>
          <cell r="AT42">
            <v>289173</v>
          </cell>
          <cell r="AU42">
            <v>248467</v>
          </cell>
          <cell r="AV42">
            <v>71891</v>
          </cell>
          <cell r="AW42">
            <v>0</v>
          </cell>
          <cell r="AX42">
            <v>2000</v>
          </cell>
          <cell r="AY42">
            <v>611531</v>
          </cell>
          <cell r="AZ42">
            <v>387610</v>
          </cell>
          <cell r="BA42">
            <v>325366</v>
          </cell>
          <cell r="BB42">
            <v>96480</v>
          </cell>
          <cell r="BC42">
            <v>0</v>
          </cell>
          <cell r="BD42">
            <v>2628</v>
          </cell>
          <cell r="BE42">
            <v>812084</v>
          </cell>
          <cell r="BF42">
            <v>272386</v>
          </cell>
          <cell r="BG42">
            <v>144669</v>
          </cell>
          <cell r="BH42">
            <v>168184</v>
          </cell>
          <cell r="BI42">
            <v>26292</v>
          </cell>
          <cell r="BJ42">
            <v>611531</v>
          </cell>
          <cell r="BK42">
            <v>363210</v>
          </cell>
          <cell r="BL42">
            <v>192396</v>
          </cell>
          <cell r="BM42">
            <v>219672</v>
          </cell>
          <cell r="BN42">
            <v>36806</v>
          </cell>
          <cell r="BO42">
            <v>812084</v>
          </cell>
          <cell r="BP42">
            <v>263106</v>
          </cell>
          <cell r="BQ42">
            <v>226467</v>
          </cell>
          <cell r="BR42">
            <v>67583</v>
          </cell>
          <cell r="BS42">
            <v>0</v>
          </cell>
          <cell r="BT42">
            <v>0</v>
          </cell>
          <cell r="BU42">
            <v>557156</v>
          </cell>
          <cell r="BV42">
            <v>356950</v>
          </cell>
          <cell r="BW42">
            <v>297496</v>
          </cell>
          <cell r="BX42">
            <v>91620</v>
          </cell>
          <cell r="BY42">
            <v>0</v>
          </cell>
          <cell r="BZ42">
            <v>0</v>
          </cell>
          <cell r="CA42">
            <v>746066</v>
          </cell>
          <cell r="CB42">
            <v>245923</v>
          </cell>
          <cell r="CC42">
            <v>130645</v>
          </cell>
          <cell r="CD42">
            <v>156296</v>
          </cell>
          <cell r="CE42">
            <v>24292</v>
          </cell>
          <cell r="CF42">
            <v>557156</v>
          </cell>
          <cell r="CG42">
            <v>330852</v>
          </cell>
          <cell r="CH42">
            <v>175276</v>
          </cell>
          <cell r="CI42">
            <v>205760</v>
          </cell>
          <cell r="CJ42">
            <v>34178</v>
          </cell>
          <cell r="CK42">
            <v>746066</v>
          </cell>
          <cell r="CL42">
            <v>5.2558727356617485E-3</v>
          </cell>
          <cell r="CM42">
            <v>9.2919070486995103E-2</v>
          </cell>
        </row>
        <row r="43">
          <cell r="A43">
            <v>39873</v>
          </cell>
          <cell r="B43">
            <v>24017</v>
          </cell>
          <cell r="C43">
            <v>22565</v>
          </cell>
          <cell r="D43">
            <v>7258</v>
          </cell>
          <cell r="F43">
            <v>0</v>
          </cell>
          <cell r="G43">
            <v>53840</v>
          </cell>
          <cell r="H43">
            <v>32558</v>
          </cell>
          <cell r="I43">
            <v>28080</v>
          </cell>
          <cell r="J43">
            <v>12600</v>
          </cell>
          <cell r="L43">
            <v>0</v>
          </cell>
          <cell r="M43">
            <v>73238</v>
          </cell>
          <cell r="N43">
            <v>23742</v>
          </cell>
          <cell r="O43">
            <v>14003</v>
          </cell>
          <cell r="P43">
            <v>15097</v>
          </cell>
          <cell r="Q43">
            <v>998</v>
          </cell>
          <cell r="R43">
            <v>53840</v>
          </cell>
          <cell r="S43">
            <v>30854</v>
          </cell>
          <cell r="T43">
            <v>18280</v>
          </cell>
          <cell r="U43">
            <v>22644</v>
          </cell>
          <cell r="V43">
            <v>1460</v>
          </cell>
          <cell r="W43">
            <v>73238</v>
          </cell>
          <cell r="X43">
            <v>73882</v>
          </cell>
          <cell r="Y43">
            <v>66355</v>
          </cell>
          <cell r="Z43">
            <v>23786</v>
          </cell>
          <cell r="AA43">
            <v>0</v>
          </cell>
          <cell r="AB43">
            <v>0</v>
          </cell>
          <cell r="AC43">
            <v>164023</v>
          </cell>
          <cell r="AD43">
            <v>98696</v>
          </cell>
          <cell r="AE43">
            <v>81254</v>
          </cell>
          <cell r="AF43">
            <v>37080</v>
          </cell>
          <cell r="AG43">
            <v>0</v>
          </cell>
          <cell r="AH43">
            <v>0</v>
          </cell>
          <cell r="AI43">
            <v>217030</v>
          </cell>
          <cell r="AJ43">
            <v>72885</v>
          </cell>
          <cell r="AK43">
            <v>41445</v>
          </cell>
          <cell r="AL43">
            <v>46325</v>
          </cell>
          <cell r="AM43">
            <v>3368</v>
          </cell>
          <cell r="AN43">
            <v>164023</v>
          </cell>
          <cell r="AO43">
            <v>91820</v>
          </cell>
          <cell r="AP43">
            <v>54466</v>
          </cell>
          <cell r="AQ43">
            <v>65780</v>
          </cell>
          <cell r="AR43">
            <v>4964</v>
          </cell>
          <cell r="AS43">
            <v>217030</v>
          </cell>
          <cell r="AT43">
            <v>287123</v>
          </cell>
          <cell r="AU43">
            <v>249032</v>
          </cell>
          <cell r="AV43">
            <v>74841</v>
          </cell>
          <cell r="AW43">
            <v>0</v>
          </cell>
          <cell r="AX43">
            <v>0</v>
          </cell>
          <cell r="AY43">
            <v>610996</v>
          </cell>
          <cell r="AZ43">
            <v>389508</v>
          </cell>
          <cell r="BA43">
            <v>325576</v>
          </cell>
          <cell r="BB43">
            <v>104220</v>
          </cell>
          <cell r="BC43">
            <v>0</v>
          </cell>
          <cell r="BD43">
            <v>0</v>
          </cell>
          <cell r="BE43">
            <v>819304</v>
          </cell>
          <cell r="BF43">
            <v>269665</v>
          </cell>
          <cell r="BG43">
            <v>144648</v>
          </cell>
          <cell r="BH43">
            <v>171393</v>
          </cell>
          <cell r="BI43">
            <v>25290</v>
          </cell>
          <cell r="BJ43">
            <v>610996</v>
          </cell>
          <cell r="BK43">
            <v>361706</v>
          </cell>
          <cell r="BL43">
            <v>193556</v>
          </cell>
          <cell r="BM43">
            <v>228404</v>
          </cell>
          <cell r="BN43">
            <v>35638</v>
          </cell>
          <cell r="BO43">
            <v>819304</v>
          </cell>
          <cell r="BP43">
            <v>287123</v>
          </cell>
          <cell r="BQ43">
            <v>249032</v>
          </cell>
          <cell r="BR43">
            <v>74841</v>
          </cell>
          <cell r="BS43">
            <v>0</v>
          </cell>
          <cell r="BT43">
            <v>0</v>
          </cell>
          <cell r="BU43">
            <v>610996</v>
          </cell>
          <cell r="BV43">
            <v>389508</v>
          </cell>
          <cell r="BW43">
            <v>325576</v>
          </cell>
          <cell r="BX43">
            <v>104220</v>
          </cell>
          <cell r="BY43">
            <v>0</v>
          </cell>
          <cell r="BZ43">
            <v>0</v>
          </cell>
          <cell r="CA43">
            <v>819304</v>
          </cell>
          <cell r="CB43">
            <v>269665</v>
          </cell>
          <cell r="CC43">
            <v>144648</v>
          </cell>
          <cell r="CD43">
            <v>171393</v>
          </cell>
          <cell r="CE43">
            <v>25290</v>
          </cell>
          <cell r="CF43">
            <v>610996</v>
          </cell>
          <cell r="CG43">
            <v>361706</v>
          </cell>
          <cell r="CH43">
            <v>193556</v>
          </cell>
          <cell r="CI43">
            <v>228404</v>
          </cell>
          <cell r="CJ43">
            <v>35638</v>
          </cell>
          <cell r="CK43">
            <v>819304</v>
          </cell>
          <cell r="CL43">
            <v>-9.8390804597701109E-3</v>
          </cell>
          <cell r="CM43">
            <v>0.1093641128177163</v>
          </cell>
        </row>
        <row r="44">
          <cell r="A44">
            <v>39904</v>
          </cell>
          <cell r="B44">
            <v>25788</v>
          </cell>
          <cell r="C44">
            <v>23279</v>
          </cell>
          <cell r="D44">
            <v>6703</v>
          </cell>
          <cell r="F44">
            <v>0</v>
          </cell>
          <cell r="G44">
            <v>55770</v>
          </cell>
          <cell r="H44">
            <v>30660</v>
          </cell>
          <cell r="I44">
            <v>27250</v>
          </cell>
          <cell r="J44">
            <v>10800</v>
          </cell>
          <cell r="L44">
            <v>0</v>
          </cell>
          <cell r="M44">
            <v>68710</v>
          </cell>
          <cell r="N44">
            <v>24236</v>
          </cell>
          <cell r="O44">
            <v>14841</v>
          </cell>
          <cell r="P44">
            <v>15506</v>
          </cell>
          <cell r="Q44">
            <v>1187</v>
          </cell>
          <cell r="R44">
            <v>55770</v>
          </cell>
          <cell r="S44">
            <v>27328</v>
          </cell>
          <cell r="T44">
            <v>17402</v>
          </cell>
          <cell r="U44">
            <v>21612</v>
          </cell>
          <cell r="V44">
            <v>2368</v>
          </cell>
          <cell r="W44">
            <v>68710</v>
          </cell>
          <cell r="X44">
            <v>71746</v>
          </cell>
          <cell r="Y44">
            <v>66901</v>
          </cell>
          <cell r="Z44">
            <v>21074</v>
          </cell>
          <cell r="AA44">
            <v>0</v>
          </cell>
          <cell r="AB44">
            <v>0</v>
          </cell>
          <cell r="AC44">
            <v>159721</v>
          </cell>
          <cell r="AD44">
            <v>93586</v>
          </cell>
          <cell r="AE44">
            <v>81262</v>
          </cell>
          <cell r="AF44">
            <v>34920</v>
          </cell>
          <cell r="AG44">
            <v>0</v>
          </cell>
          <cell r="AH44">
            <v>0</v>
          </cell>
          <cell r="AI44">
            <v>209768</v>
          </cell>
          <cell r="AJ44">
            <v>71194</v>
          </cell>
          <cell r="AK44">
            <v>41090</v>
          </cell>
          <cell r="AL44">
            <v>44470</v>
          </cell>
          <cell r="AM44">
            <v>2967</v>
          </cell>
          <cell r="AN44">
            <v>159721</v>
          </cell>
          <cell r="AO44">
            <v>87546</v>
          </cell>
          <cell r="AP44">
            <v>52522</v>
          </cell>
          <cell r="AQ44">
            <v>64704</v>
          </cell>
          <cell r="AR44">
            <v>4996</v>
          </cell>
          <cell r="AS44">
            <v>209768</v>
          </cell>
          <cell r="AT44">
            <v>288782</v>
          </cell>
          <cell r="AU44">
            <v>251796</v>
          </cell>
          <cell r="AV44">
            <v>77592</v>
          </cell>
          <cell r="AW44">
            <v>0</v>
          </cell>
          <cell r="AX44">
            <v>0</v>
          </cell>
          <cell r="AY44">
            <v>618170</v>
          </cell>
          <cell r="AZ44">
            <v>389070</v>
          </cell>
          <cell r="BA44">
            <v>325994</v>
          </cell>
          <cell r="BB44">
            <v>110160</v>
          </cell>
          <cell r="BC44">
            <v>0</v>
          </cell>
          <cell r="BD44">
            <v>0</v>
          </cell>
          <cell r="BE44">
            <v>825224</v>
          </cell>
          <cell r="BF44">
            <v>271496</v>
          </cell>
          <cell r="BG44">
            <v>147115</v>
          </cell>
          <cell r="BH44">
            <v>174791</v>
          </cell>
          <cell r="BI44">
            <v>24768</v>
          </cell>
          <cell r="BJ44">
            <v>618170</v>
          </cell>
          <cell r="BK44">
            <v>359482</v>
          </cell>
          <cell r="BL44">
            <v>196152</v>
          </cell>
          <cell r="BM44">
            <v>234212</v>
          </cell>
          <cell r="BN44">
            <v>35378</v>
          </cell>
          <cell r="BO44">
            <v>825224</v>
          </cell>
          <cell r="BP44">
            <v>25788</v>
          </cell>
          <cell r="BQ44">
            <v>23279</v>
          </cell>
          <cell r="BR44">
            <v>6703</v>
          </cell>
          <cell r="BS44">
            <v>0</v>
          </cell>
          <cell r="BT44">
            <v>0</v>
          </cell>
          <cell r="BU44">
            <v>55770</v>
          </cell>
          <cell r="BV44">
            <v>30660</v>
          </cell>
          <cell r="BW44">
            <v>27250</v>
          </cell>
          <cell r="BX44">
            <v>10800</v>
          </cell>
          <cell r="BY44">
            <v>0</v>
          </cell>
          <cell r="BZ44">
            <v>0</v>
          </cell>
          <cell r="CA44">
            <v>68710</v>
          </cell>
          <cell r="CB44">
            <v>24236</v>
          </cell>
          <cell r="CC44">
            <v>14841</v>
          </cell>
          <cell r="CD44">
            <v>15506</v>
          </cell>
          <cell r="CE44">
            <v>1187</v>
          </cell>
          <cell r="CF44">
            <v>55770</v>
          </cell>
          <cell r="CG44">
            <v>27328</v>
          </cell>
          <cell r="CH44">
            <v>17402</v>
          </cell>
          <cell r="CI44">
            <v>21612</v>
          </cell>
          <cell r="CJ44">
            <v>2368</v>
          </cell>
          <cell r="CK44">
            <v>68710</v>
          </cell>
          <cell r="CL44">
            <v>0.14762531895629261</v>
          </cell>
          <cell r="CM44">
            <v>9.4282529065137677E-2</v>
          </cell>
        </row>
        <row r="45">
          <cell r="A45">
            <v>39934</v>
          </cell>
          <cell r="B45">
            <v>19057</v>
          </cell>
          <cell r="C45">
            <v>19713</v>
          </cell>
          <cell r="D45">
            <v>6699</v>
          </cell>
          <cell r="F45">
            <v>0</v>
          </cell>
          <cell r="G45">
            <v>45469</v>
          </cell>
          <cell r="H45">
            <v>25842</v>
          </cell>
          <cell r="I45">
            <v>28082</v>
          </cell>
          <cell r="J45">
            <v>11160</v>
          </cell>
          <cell r="L45">
            <v>0</v>
          </cell>
          <cell r="M45">
            <v>65084</v>
          </cell>
          <cell r="N45">
            <v>19471</v>
          </cell>
          <cell r="O45">
            <v>10640</v>
          </cell>
          <cell r="P45">
            <v>14433</v>
          </cell>
          <cell r="Q45">
            <v>925</v>
          </cell>
          <cell r="R45">
            <v>45469</v>
          </cell>
          <cell r="S45">
            <v>27004</v>
          </cell>
          <cell r="T45">
            <v>15000</v>
          </cell>
          <cell r="U45">
            <v>21032</v>
          </cell>
          <cell r="V45">
            <v>2048</v>
          </cell>
          <cell r="W45">
            <v>65084</v>
          </cell>
          <cell r="X45">
            <v>68862</v>
          </cell>
          <cell r="Y45">
            <v>65557</v>
          </cell>
          <cell r="Z45">
            <v>20660</v>
          </cell>
          <cell r="AA45">
            <v>0</v>
          </cell>
          <cell r="AB45">
            <v>0</v>
          </cell>
          <cell r="AC45">
            <v>155079</v>
          </cell>
          <cell r="AD45">
            <v>89060</v>
          </cell>
          <cell r="AE45">
            <v>83412</v>
          </cell>
          <cell r="AF45">
            <v>34560</v>
          </cell>
          <cell r="AG45">
            <v>0</v>
          </cell>
          <cell r="AH45">
            <v>0</v>
          </cell>
          <cell r="AI45">
            <v>207032</v>
          </cell>
          <cell r="AJ45">
            <v>67449</v>
          </cell>
          <cell r="AK45">
            <v>39484</v>
          </cell>
          <cell r="AL45">
            <v>45036</v>
          </cell>
          <cell r="AM45">
            <v>3110</v>
          </cell>
          <cell r="AN45">
            <v>155079</v>
          </cell>
          <cell r="AO45">
            <v>85186</v>
          </cell>
          <cell r="AP45">
            <v>50682</v>
          </cell>
          <cell r="AQ45">
            <v>65288</v>
          </cell>
          <cell r="AR45">
            <v>5876</v>
          </cell>
          <cell r="AS45">
            <v>207032</v>
          </cell>
          <cell r="AT45">
            <v>284871</v>
          </cell>
          <cell r="AU45">
            <v>251916</v>
          </cell>
          <cell r="AV45">
            <v>80660</v>
          </cell>
          <cell r="AW45">
            <v>0</v>
          </cell>
          <cell r="AX45">
            <v>0</v>
          </cell>
          <cell r="AY45">
            <v>617447</v>
          </cell>
          <cell r="AZ45">
            <v>382500</v>
          </cell>
          <cell r="BA45">
            <v>325480</v>
          </cell>
          <cell r="BB45">
            <v>116640</v>
          </cell>
          <cell r="BC45">
            <v>0</v>
          </cell>
          <cell r="BD45">
            <v>0</v>
          </cell>
          <cell r="BE45">
            <v>824620</v>
          </cell>
          <cell r="BF45">
            <v>269668</v>
          </cell>
          <cell r="BG45">
            <v>146442</v>
          </cell>
          <cell r="BH45">
            <v>177173</v>
          </cell>
          <cell r="BI45">
            <v>24164</v>
          </cell>
          <cell r="BJ45">
            <v>617447</v>
          </cell>
          <cell r="BK45">
            <v>355498</v>
          </cell>
          <cell r="BL45">
            <v>194758</v>
          </cell>
          <cell r="BM45">
            <v>239274</v>
          </cell>
          <cell r="BN45">
            <v>35090</v>
          </cell>
          <cell r="BO45">
            <v>824620</v>
          </cell>
          <cell r="BP45">
            <v>44845</v>
          </cell>
          <cell r="BQ45">
            <v>42992</v>
          </cell>
          <cell r="BR45">
            <v>13402</v>
          </cell>
          <cell r="BS45">
            <v>0</v>
          </cell>
          <cell r="BT45">
            <v>0</v>
          </cell>
          <cell r="BU45">
            <v>101239</v>
          </cell>
          <cell r="BV45">
            <v>56502</v>
          </cell>
          <cell r="BW45">
            <v>55332</v>
          </cell>
          <cell r="BX45">
            <v>21960</v>
          </cell>
          <cell r="BY45">
            <v>0</v>
          </cell>
          <cell r="BZ45">
            <v>0</v>
          </cell>
          <cell r="CA45">
            <v>133794</v>
          </cell>
          <cell r="CB45">
            <v>43707</v>
          </cell>
          <cell r="CC45">
            <v>25481</v>
          </cell>
          <cell r="CD45">
            <v>29939</v>
          </cell>
          <cell r="CE45">
            <v>2112</v>
          </cell>
          <cell r="CF45">
            <v>101239</v>
          </cell>
          <cell r="CG45">
            <v>54332</v>
          </cell>
          <cell r="CH45">
            <v>32402</v>
          </cell>
          <cell r="CI45">
            <v>42644</v>
          </cell>
          <cell r="CJ45">
            <v>4416</v>
          </cell>
          <cell r="CK45">
            <v>133794</v>
          </cell>
          <cell r="CL45">
            <v>-1.5652060962937253E-2</v>
          </cell>
          <cell r="CM45">
            <v>-9.1949823407624365E-3</v>
          </cell>
        </row>
        <row r="46">
          <cell r="A46">
            <v>39965</v>
          </cell>
          <cell r="B46">
            <v>17687</v>
          </cell>
          <cell r="C46">
            <v>17414</v>
          </cell>
          <cell r="D46">
            <v>7626</v>
          </cell>
          <cell r="F46">
            <v>0</v>
          </cell>
          <cell r="G46">
            <v>42727</v>
          </cell>
          <cell r="H46">
            <v>24966</v>
          </cell>
          <cell r="I46">
            <v>23870</v>
          </cell>
          <cell r="J46">
            <v>10800</v>
          </cell>
          <cell r="L46">
            <v>0</v>
          </cell>
          <cell r="M46">
            <v>59636</v>
          </cell>
          <cell r="N46">
            <v>17914</v>
          </cell>
          <cell r="O46">
            <v>10104</v>
          </cell>
          <cell r="P46">
            <v>13755</v>
          </cell>
          <cell r="Q46">
            <v>954</v>
          </cell>
          <cell r="R46">
            <v>42727</v>
          </cell>
          <cell r="S46">
            <v>24912</v>
          </cell>
          <cell r="T46">
            <v>14016</v>
          </cell>
          <cell r="U46">
            <v>19080</v>
          </cell>
          <cell r="V46">
            <v>1628</v>
          </cell>
          <cell r="W46">
            <v>59636</v>
          </cell>
          <cell r="X46">
            <v>62532</v>
          </cell>
          <cell r="Y46">
            <v>60406</v>
          </cell>
          <cell r="Z46">
            <v>21028</v>
          </cell>
          <cell r="AA46">
            <v>0</v>
          </cell>
          <cell r="AB46">
            <v>0</v>
          </cell>
          <cell r="AC46">
            <v>143966</v>
          </cell>
          <cell r="AD46">
            <v>81468</v>
          </cell>
          <cell r="AE46">
            <v>79202</v>
          </cell>
          <cell r="AF46">
            <v>32760</v>
          </cell>
          <cell r="AG46">
            <v>0</v>
          </cell>
          <cell r="AH46">
            <v>0</v>
          </cell>
          <cell r="AI46">
            <v>193430</v>
          </cell>
          <cell r="AJ46">
            <v>61621</v>
          </cell>
          <cell r="AK46">
            <v>35585</v>
          </cell>
          <cell r="AL46">
            <v>43694</v>
          </cell>
          <cell r="AM46">
            <v>3066</v>
          </cell>
          <cell r="AN46">
            <v>143966</v>
          </cell>
          <cell r="AO46">
            <v>79244</v>
          </cell>
          <cell r="AP46">
            <v>46418</v>
          </cell>
          <cell r="AQ46">
            <v>61724</v>
          </cell>
          <cell r="AR46">
            <v>6044</v>
          </cell>
          <cell r="AS46">
            <v>193430</v>
          </cell>
          <cell r="AT46">
            <v>282224</v>
          </cell>
          <cell r="AU46">
            <v>250998</v>
          </cell>
          <cell r="AV46">
            <v>84231</v>
          </cell>
          <cell r="AW46">
            <v>0</v>
          </cell>
          <cell r="AX46">
            <v>0</v>
          </cell>
          <cell r="AY46">
            <v>617453</v>
          </cell>
          <cell r="AZ46">
            <v>378130</v>
          </cell>
          <cell r="BA46">
            <v>323474</v>
          </cell>
          <cell r="BB46">
            <v>121500</v>
          </cell>
          <cell r="BC46">
            <v>0</v>
          </cell>
          <cell r="BD46">
            <v>0</v>
          </cell>
          <cell r="BE46">
            <v>823104</v>
          </cell>
          <cell r="BF46">
            <v>268952</v>
          </cell>
          <cell r="BG46">
            <v>146964</v>
          </cell>
          <cell r="BH46">
            <v>178401</v>
          </cell>
          <cell r="BI46">
            <v>23136</v>
          </cell>
          <cell r="BJ46">
            <v>617453</v>
          </cell>
          <cell r="BK46">
            <v>352220</v>
          </cell>
          <cell r="BL46">
            <v>195330</v>
          </cell>
          <cell r="BM46">
            <v>241746</v>
          </cell>
          <cell r="BN46">
            <v>33808</v>
          </cell>
          <cell r="BO46">
            <v>823104</v>
          </cell>
          <cell r="BP46">
            <v>62532</v>
          </cell>
          <cell r="BQ46">
            <v>60406</v>
          </cell>
          <cell r="BR46">
            <v>21028</v>
          </cell>
          <cell r="BS46">
            <v>0</v>
          </cell>
          <cell r="BT46">
            <v>0</v>
          </cell>
          <cell r="BU46">
            <v>143966</v>
          </cell>
          <cell r="BV46">
            <v>81468</v>
          </cell>
          <cell r="BW46">
            <v>79202</v>
          </cell>
          <cell r="BX46">
            <v>32760</v>
          </cell>
          <cell r="BY46">
            <v>0</v>
          </cell>
          <cell r="BZ46">
            <v>0</v>
          </cell>
          <cell r="CA46">
            <v>193430</v>
          </cell>
          <cell r="CB46">
            <v>61621</v>
          </cell>
          <cell r="CC46">
            <v>35585</v>
          </cell>
          <cell r="CD46">
            <v>43694</v>
          </cell>
          <cell r="CE46">
            <v>3066</v>
          </cell>
          <cell r="CF46">
            <v>143966</v>
          </cell>
          <cell r="CG46">
            <v>79244</v>
          </cell>
          <cell r="CH46">
            <v>46418</v>
          </cell>
          <cell r="CI46">
            <v>61724</v>
          </cell>
          <cell r="CJ46">
            <v>6044</v>
          </cell>
          <cell r="CK46">
            <v>193430</v>
          </cell>
          <cell r="CL46">
            <v>1.4044615060515575E-4</v>
          </cell>
          <cell r="CM46">
            <v>-2.479068550497121E-2</v>
          </cell>
        </row>
        <row r="47">
          <cell r="A47">
            <v>39995</v>
          </cell>
          <cell r="B47">
            <v>21548</v>
          </cell>
          <cell r="C47">
            <v>19374</v>
          </cell>
          <cell r="D47">
            <v>8082</v>
          </cell>
          <cell r="F47">
            <v>0</v>
          </cell>
          <cell r="G47">
            <v>49004</v>
          </cell>
          <cell r="H47">
            <v>29482</v>
          </cell>
          <cell r="I47">
            <v>22568</v>
          </cell>
          <cell r="J47">
            <v>11160</v>
          </cell>
          <cell r="L47">
            <v>0</v>
          </cell>
          <cell r="M47">
            <v>63210</v>
          </cell>
          <cell r="N47">
            <v>21204</v>
          </cell>
          <cell r="O47">
            <v>10952</v>
          </cell>
          <cell r="P47">
            <v>14629</v>
          </cell>
          <cell r="Q47">
            <v>2219</v>
          </cell>
          <cell r="R47">
            <v>49004</v>
          </cell>
          <cell r="S47">
            <v>26160</v>
          </cell>
          <cell r="T47">
            <v>14148</v>
          </cell>
          <cell r="U47">
            <v>20212</v>
          </cell>
          <cell r="V47">
            <v>2690</v>
          </cell>
          <cell r="W47">
            <v>63210</v>
          </cell>
          <cell r="X47">
            <v>58292</v>
          </cell>
          <cell r="Y47">
            <v>56501</v>
          </cell>
          <cell r="Z47">
            <v>22407</v>
          </cell>
          <cell r="AA47">
            <v>0</v>
          </cell>
          <cell r="AB47">
            <v>0</v>
          </cell>
          <cell r="AC47">
            <v>137200</v>
          </cell>
          <cell r="AD47">
            <v>80290</v>
          </cell>
          <cell r="AE47">
            <v>74520</v>
          </cell>
          <cell r="AF47">
            <v>33120</v>
          </cell>
          <cell r="AG47">
            <v>0</v>
          </cell>
          <cell r="AH47">
            <v>0</v>
          </cell>
          <cell r="AI47">
            <v>187930</v>
          </cell>
          <cell r="AJ47">
            <v>58589</v>
          </cell>
          <cell r="AK47">
            <v>31696</v>
          </cell>
          <cell r="AL47">
            <v>42817</v>
          </cell>
          <cell r="AM47">
            <v>4098</v>
          </cell>
          <cell r="AN47">
            <v>137200</v>
          </cell>
          <cell r="AO47">
            <v>78076</v>
          </cell>
          <cell r="AP47">
            <v>43164</v>
          </cell>
          <cell r="AQ47">
            <v>60324</v>
          </cell>
          <cell r="AR47">
            <v>6366</v>
          </cell>
          <cell r="AS47">
            <v>187930</v>
          </cell>
          <cell r="AT47">
            <v>277624</v>
          </cell>
          <cell r="AU47">
            <v>249975</v>
          </cell>
          <cell r="AV47">
            <v>86461</v>
          </cell>
          <cell r="AW47">
            <v>0</v>
          </cell>
          <cell r="AX47">
            <v>0</v>
          </cell>
          <cell r="AY47">
            <v>614060</v>
          </cell>
          <cell r="AZ47">
            <v>373740</v>
          </cell>
          <cell r="BA47">
            <v>320012</v>
          </cell>
          <cell r="BB47">
            <v>124920</v>
          </cell>
          <cell r="BC47">
            <v>0</v>
          </cell>
          <cell r="BD47">
            <v>0</v>
          </cell>
          <cell r="BE47">
            <v>818672</v>
          </cell>
          <cell r="BF47">
            <v>266946</v>
          </cell>
          <cell r="BG47">
            <v>147150</v>
          </cell>
          <cell r="BH47">
            <v>178707</v>
          </cell>
          <cell r="BI47">
            <v>21257</v>
          </cell>
          <cell r="BJ47">
            <v>614060</v>
          </cell>
          <cell r="BK47">
            <v>348782</v>
          </cell>
          <cell r="BL47">
            <v>195490</v>
          </cell>
          <cell r="BM47">
            <v>243338</v>
          </cell>
          <cell r="BN47">
            <v>31062</v>
          </cell>
          <cell r="BO47">
            <v>818672</v>
          </cell>
          <cell r="BP47">
            <v>84080</v>
          </cell>
          <cell r="BQ47">
            <v>79780</v>
          </cell>
          <cell r="BR47">
            <v>29110</v>
          </cell>
          <cell r="BS47">
            <v>0</v>
          </cell>
          <cell r="BT47">
            <v>0</v>
          </cell>
          <cell r="BU47">
            <v>192970</v>
          </cell>
          <cell r="BV47">
            <v>110950</v>
          </cell>
          <cell r="BW47">
            <v>101770</v>
          </cell>
          <cell r="BX47">
            <v>43920</v>
          </cell>
          <cell r="BY47">
            <v>0</v>
          </cell>
          <cell r="BZ47">
            <v>0</v>
          </cell>
          <cell r="CA47">
            <v>256640</v>
          </cell>
          <cell r="CB47">
            <v>82825</v>
          </cell>
          <cell r="CC47">
            <v>46537</v>
          </cell>
          <cell r="CD47">
            <v>58323</v>
          </cell>
          <cell r="CE47">
            <v>5285</v>
          </cell>
          <cell r="CF47">
            <v>192970</v>
          </cell>
          <cell r="CG47">
            <v>105404</v>
          </cell>
          <cell r="CH47">
            <v>60566</v>
          </cell>
          <cell r="CI47">
            <v>81936</v>
          </cell>
          <cell r="CJ47">
            <v>8734</v>
          </cell>
          <cell r="CK47">
            <v>256640</v>
          </cell>
          <cell r="CL47">
            <v>-6.4755615779529374E-2</v>
          </cell>
          <cell r="CM47">
            <v>-6.5521421601963281E-2</v>
          </cell>
        </row>
        <row r="48">
          <cell r="A48">
            <v>40026</v>
          </cell>
          <cell r="B48">
            <v>20741</v>
          </cell>
          <cell r="C48">
            <v>18567</v>
          </cell>
          <cell r="D48">
            <v>8054</v>
          </cell>
          <cell r="F48">
            <v>0</v>
          </cell>
          <cell r="G48">
            <v>47362</v>
          </cell>
          <cell r="H48">
            <v>28616</v>
          </cell>
          <cell r="I48">
            <v>23772</v>
          </cell>
          <cell r="J48">
            <v>11160</v>
          </cell>
          <cell r="L48">
            <v>0</v>
          </cell>
          <cell r="M48">
            <v>63548</v>
          </cell>
          <cell r="N48">
            <v>19290</v>
          </cell>
          <cell r="O48">
            <v>10789</v>
          </cell>
          <cell r="P48">
            <v>14929</v>
          </cell>
          <cell r="Q48">
            <v>2354</v>
          </cell>
          <cell r="R48">
            <v>47362</v>
          </cell>
          <cell r="S48">
            <v>26068</v>
          </cell>
          <cell r="T48">
            <v>14348</v>
          </cell>
          <cell r="U48">
            <v>20212</v>
          </cell>
          <cell r="V48">
            <v>2920</v>
          </cell>
          <cell r="W48">
            <v>63548</v>
          </cell>
          <cell r="X48">
            <v>59976</v>
          </cell>
          <cell r="Y48">
            <v>55355</v>
          </cell>
          <cell r="Z48">
            <v>23762</v>
          </cell>
          <cell r="AA48">
            <v>0</v>
          </cell>
          <cell r="AB48">
            <v>0</v>
          </cell>
          <cell r="AC48">
            <v>139093</v>
          </cell>
          <cell r="AD48">
            <v>83064</v>
          </cell>
          <cell r="AE48">
            <v>70210</v>
          </cell>
          <cell r="AF48">
            <v>33120</v>
          </cell>
          <cell r="AG48">
            <v>0</v>
          </cell>
          <cell r="AH48">
            <v>0</v>
          </cell>
          <cell r="AI48">
            <v>186394</v>
          </cell>
          <cell r="AJ48">
            <v>58408</v>
          </cell>
          <cell r="AK48">
            <v>31845</v>
          </cell>
          <cell r="AL48">
            <v>43313</v>
          </cell>
          <cell r="AM48">
            <v>5527</v>
          </cell>
          <cell r="AN48">
            <v>139093</v>
          </cell>
          <cell r="AO48">
            <v>77140</v>
          </cell>
          <cell r="AP48">
            <v>42512</v>
          </cell>
          <cell r="AQ48">
            <v>59504</v>
          </cell>
          <cell r="AR48">
            <v>7238</v>
          </cell>
          <cell r="AS48">
            <v>186394</v>
          </cell>
          <cell r="AT48">
            <v>277033</v>
          </cell>
          <cell r="AU48">
            <v>248923</v>
          </cell>
          <cell r="AV48">
            <v>88825</v>
          </cell>
          <cell r="AW48">
            <v>0</v>
          </cell>
          <cell r="AX48">
            <v>0</v>
          </cell>
          <cell r="AY48">
            <v>614781</v>
          </cell>
          <cell r="AZ48">
            <v>371852</v>
          </cell>
          <cell r="BA48">
            <v>315728</v>
          </cell>
          <cell r="BB48">
            <v>128160</v>
          </cell>
          <cell r="BC48">
            <v>0</v>
          </cell>
          <cell r="BD48">
            <v>0</v>
          </cell>
          <cell r="BE48">
            <v>815740</v>
          </cell>
          <cell r="BF48">
            <v>267309</v>
          </cell>
          <cell r="BG48">
            <v>147988</v>
          </cell>
          <cell r="BH48">
            <v>179784</v>
          </cell>
          <cell r="BI48">
            <v>19700</v>
          </cell>
          <cell r="BJ48">
            <v>614781</v>
          </cell>
          <cell r="BK48">
            <v>347434</v>
          </cell>
          <cell r="BL48">
            <v>195350</v>
          </cell>
          <cell r="BM48">
            <v>244366</v>
          </cell>
          <cell r="BN48">
            <v>28590</v>
          </cell>
          <cell r="BO48">
            <v>815740</v>
          </cell>
          <cell r="BP48">
            <v>104821</v>
          </cell>
          <cell r="BQ48">
            <v>98347</v>
          </cell>
          <cell r="BR48">
            <v>37164</v>
          </cell>
          <cell r="BS48">
            <v>0</v>
          </cell>
          <cell r="BT48">
            <v>0</v>
          </cell>
          <cell r="BU48">
            <v>240332</v>
          </cell>
          <cell r="BV48">
            <v>139566</v>
          </cell>
          <cell r="BW48">
            <v>125542</v>
          </cell>
          <cell r="BX48">
            <v>55080</v>
          </cell>
          <cell r="BY48">
            <v>0</v>
          </cell>
          <cell r="BZ48">
            <v>0</v>
          </cell>
          <cell r="CA48">
            <v>320188</v>
          </cell>
          <cell r="CB48">
            <v>102115</v>
          </cell>
          <cell r="CC48">
            <v>57326</v>
          </cell>
          <cell r="CD48">
            <v>73252</v>
          </cell>
          <cell r="CE48">
            <v>7639</v>
          </cell>
          <cell r="CF48">
            <v>240332</v>
          </cell>
          <cell r="CG48">
            <v>131472</v>
          </cell>
          <cell r="CH48">
            <v>74914</v>
          </cell>
          <cell r="CI48">
            <v>102148</v>
          </cell>
          <cell r="CJ48">
            <v>11654</v>
          </cell>
          <cell r="CK48">
            <v>320188</v>
          </cell>
          <cell r="CL48">
            <v>1.545850217619682E-2</v>
          </cell>
          <cell r="CM48">
            <v>-4.4103489771359805E-2</v>
          </cell>
        </row>
        <row r="49">
          <cell r="A49">
            <v>40057</v>
          </cell>
          <cell r="B49">
            <v>20551</v>
          </cell>
          <cell r="C49">
            <v>19147</v>
          </cell>
          <cell r="D49">
            <v>10243</v>
          </cell>
          <cell r="F49">
            <v>0</v>
          </cell>
          <cell r="G49">
            <v>49941</v>
          </cell>
          <cell r="H49">
            <v>27302</v>
          </cell>
          <cell r="I49">
            <v>23902</v>
          </cell>
          <cell r="J49">
            <v>13680</v>
          </cell>
          <cell r="L49">
            <v>0</v>
          </cell>
          <cell r="M49">
            <v>64884</v>
          </cell>
          <cell r="N49">
            <v>21489</v>
          </cell>
          <cell r="O49">
            <v>10824</v>
          </cell>
          <cell r="P49">
            <v>15489</v>
          </cell>
          <cell r="Q49">
            <v>2139</v>
          </cell>
          <cell r="R49">
            <v>49941</v>
          </cell>
          <cell r="S49">
            <v>28444</v>
          </cell>
          <cell r="T49">
            <v>14224</v>
          </cell>
          <cell r="U49">
            <v>19560</v>
          </cell>
          <cell r="V49">
            <v>2656</v>
          </cell>
          <cell r="W49">
            <v>64884</v>
          </cell>
          <cell r="X49">
            <v>62840</v>
          </cell>
          <cell r="Y49">
            <v>57088</v>
          </cell>
          <cell r="Z49">
            <v>26379</v>
          </cell>
          <cell r="AA49">
            <v>0</v>
          </cell>
          <cell r="AB49">
            <v>0</v>
          </cell>
          <cell r="AC49">
            <v>146307</v>
          </cell>
          <cell r="AD49">
            <v>85400</v>
          </cell>
          <cell r="AE49">
            <v>70242</v>
          </cell>
          <cell r="AF49">
            <v>36000</v>
          </cell>
          <cell r="AG49">
            <v>0</v>
          </cell>
          <cell r="AH49">
            <v>0</v>
          </cell>
          <cell r="AI49">
            <v>191642</v>
          </cell>
          <cell r="AJ49">
            <v>61983</v>
          </cell>
          <cell r="AK49">
            <v>32565</v>
          </cell>
          <cell r="AL49">
            <v>45047</v>
          </cell>
          <cell r="AM49">
            <v>6712</v>
          </cell>
          <cell r="AN49">
            <v>146307</v>
          </cell>
          <cell r="AO49">
            <v>80672</v>
          </cell>
          <cell r="AP49">
            <v>42720</v>
          </cell>
          <cell r="AQ49">
            <v>59984</v>
          </cell>
          <cell r="AR49">
            <v>8266</v>
          </cell>
          <cell r="AS49">
            <v>191642</v>
          </cell>
          <cell r="AT49">
            <v>274927</v>
          </cell>
          <cell r="AU49">
            <v>248286</v>
          </cell>
          <cell r="AV49">
            <v>93042</v>
          </cell>
          <cell r="AW49">
            <v>0</v>
          </cell>
          <cell r="AX49">
            <v>0</v>
          </cell>
          <cell r="AY49">
            <v>616255</v>
          </cell>
          <cell r="AZ49">
            <v>368056</v>
          </cell>
          <cell r="BA49">
            <v>313150</v>
          </cell>
          <cell r="BB49">
            <v>133920</v>
          </cell>
          <cell r="BC49">
            <v>0</v>
          </cell>
          <cell r="BD49">
            <v>0</v>
          </cell>
          <cell r="BE49">
            <v>815126</v>
          </cell>
          <cell r="BF49">
            <v>268653</v>
          </cell>
          <cell r="BG49">
            <v>148141</v>
          </cell>
          <cell r="BH49">
            <v>181012</v>
          </cell>
          <cell r="BI49">
            <v>18449</v>
          </cell>
          <cell r="BJ49">
            <v>616255</v>
          </cell>
          <cell r="BK49">
            <v>347344</v>
          </cell>
          <cell r="BL49">
            <v>195660</v>
          </cell>
          <cell r="BM49">
            <v>245548</v>
          </cell>
          <cell r="BN49">
            <v>26574</v>
          </cell>
          <cell r="BO49">
            <v>815126</v>
          </cell>
          <cell r="BP49">
            <v>125372</v>
          </cell>
          <cell r="BQ49">
            <v>117494</v>
          </cell>
          <cell r="BR49">
            <v>47407</v>
          </cell>
          <cell r="BS49">
            <v>0</v>
          </cell>
          <cell r="BT49">
            <v>0</v>
          </cell>
          <cell r="BU49">
            <v>290273</v>
          </cell>
          <cell r="BV49">
            <v>166868</v>
          </cell>
          <cell r="BW49">
            <v>149444</v>
          </cell>
          <cell r="BX49">
            <v>68760</v>
          </cell>
          <cell r="BY49">
            <v>0</v>
          </cell>
          <cell r="BZ49">
            <v>0</v>
          </cell>
          <cell r="CA49">
            <v>385072</v>
          </cell>
          <cell r="CB49">
            <v>123604</v>
          </cell>
          <cell r="CC49">
            <v>68150</v>
          </cell>
          <cell r="CD49">
            <v>88741</v>
          </cell>
          <cell r="CE49">
            <v>9778</v>
          </cell>
          <cell r="CF49">
            <v>290273</v>
          </cell>
          <cell r="CG49">
            <v>159916</v>
          </cell>
          <cell r="CH49">
            <v>89138</v>
          </cell>
          <cell r="CI49">
            <v>121708</v>
          </cell>
          <cell r="CJ49">
            <v>14310</v>
          </cell>
          <cell r="CK49">
            <v>385072</v>
          </cell>
          <cell r="CL49">
            <v>3.0412445581529779E-2</v>
          </cell>
          <cell r="CM49">
            <v>-9.3743320406729502E-3</v>
          </cell>
        </row>
        <row r="50">
          <cell r="A50">
            <v>40087</v>
          </cell>
          <cell r="B50">
            <v>23583</v>
          </cell>
          <cell r="C50">
            <v>20795</v>
          </cell>
          <cell r="D50">
            <v>11753</v>
          </cell>
          <cell r="F50">
            <v>0</v>
          </cell>
          <cell r="G50">
            <v>56131</v>
          </cell>
          <cell r="H50">
            <v>29054</v>
          </cell>
          <cell r="I50">
            <v>26126</v>
          </cell>
          <cell r="J50">
            <v>15840</v>
          </cell>
          <cell r="L50">
            <v>0</v>
          </cell>
          <cell r="M50">
            <v>71020</v>
          </cell>
          <cell r="N50">
            <v>26526</v>
          </cell>
          <cell r="O50">
            <v>12559</v>
          </cell>
          <cell r="P50">
            <v>16409</v>
          </cell>
          <cell r="Q50">
            <v>637</v>
          </cell>
          <cell r="R50">
            <v>56131</v>
          </cell>
          <cell r="S50">
            <v>33446</v>
          </cell>
          <cell r="T50">
            <v>16348</v>
          </cell>
          <cell r="U50">
            <v>20066</v>
          </cell>
          <cell r="V50">
            <v>1160</v>
          </cell>
          <cell r="W50">
            <v>71020</v>
          </cell>
          <cell r="X50">
            <v>64875</v>
          </cell>
          <cell r="Y50">
            <v>58509</v>
          </cell>
          <cell r="Z50">
            <v>30050</v>
          </cell>
          <cell r="AA50">
            <v>0</v>
          </cell>
          <cell r="AB50">
            <v>0</v>
          </cell>
          <cell r="AC50">
            <v>153434</v>
          </cell>
          <cell r="AD50">
            <v>84972</v>
          </cell>
          <cell r="AE50">
            <v>73800</v>
          </cell>
          <cell r="AF50">
            <v>40680</v>
          </cell>
          <cell r="AG50">
            <v>0</v>
          </cell>
          <cell r="AH50">
            <v>0</v>
          </cell>
          <cell r="AI50">
            <v>199452</v>
          </cell>
          <cell r="AJ50">
            <v>67305</v>
          </cell>
          <cell r="AK50">
            <v>34172</v>
          </cell>
          <cell r="AL50">
            <v>46827</v>
          </cell>
          <cell r="AM50">
            <v>5130</v>
          </cell>
          <cell r="AN50">
            <v>153434</v>
          </cell>
          <cell r="AO50">
            <v>87958</v>
          </cell>
          <cell r="AP50">
            <v>44920</v>
          </cell>
          <cell r="AQ50">
            <v>59838</v>
          </cell>
          <cell r="AR50">
            <v>6736</v>
          </cell>
          <cell r="AS50">
            <v>199452</v>
          </cell>
          <cell r="AT50">
            <v>273709</v>
          </cell>
          <cell r="AU50">
            <v>247586</v>
          </cell>
          <cell r="AV50">
            <v>97790</v>
          </cell>
          <cell r="AW50">
            <v>0</v>
          </cell>
          <cell r="AX50">
            <v>0</v>
          </cell>
          <cell r="AY50">
            <v>619085</v>
          </cell>
          <cell r="AZ50">
            <v>364552</v>
          </cell>
          <cell r="BA50">
            <v>312044</v>
          </cell>
          <cell r="BB50">
            <v>141840</v>
          </cell>
          <cell r="BC50">
            <v>0</v>
          </cell>
          <cell r="BD50">
            <v>0</v>
          </cell>
          <cell r="BE50">
            <v>818436</v>
          </cell>
          <cell r="BF50">
            <v>271685</v>
          </cell>
          <cell r="BG50">
            <v>148403</v>
          </cell>
          <cell r="BH50">
            <v>181514</v>
          </cell>
          <cell r="BI50">
            <v>17483</v>
          </cell>
          <cell r="BJ50">
            <v>619085</v>
          </cell>
          <cell r="BK50">
            <v>349298</v>
          </cell>
          <cell r="BL50">
            <v>196332</v>
          </cell>
          <cell r="BM50">
            <v>247116</v>
          </cell>
          <cell r="BN50">
            <v>25690</v>
          </cell>
          <cell r="BO50">
            <v>818436</v>
          </cell>
          <cell r="BP50">
            <v>148955</v>
          </cell>
          <cell r="BQ50">
            <v>138289</v>
          </cell>
          <cell r="BR50">
            <v>59160</v>
          </cell>
          <cell r="BS50">
            <v>0</v>
          </cell>
          <cell r="BT50">
            <v>0</v>
          </cell>
          <cell r="BU50">
            <v>346404</v>
          </cell>
          <cell r="BV50">
            <v>195922</v>
          </cell>
          <cell r="BW50">
            <v>175570</v>
          </cell>
          <cell r="BX50">
            <v>84600</v>
          </cell>
          <cell r="BY50">
            <v>0</v>
          </cell>
          <cell r="BZ50">
            <v>0</v>
          </cell>
          <cell r="CA50">
            <v>456092</v>
          </cell>
          <cell r="CB50">
            <v>150130</v>
          </cell>
          <cell r="CC50">
            <v>80709</v>
          </cell>
          <cell r="CD50">
            <v>105150</v>
          </cell>
          <cell r="CE50">
            <v>10415</v>
          </cell>
          <cell r="CF50">
            <v>346404</v>
          </cell>
          <cell r="CG50">
            <v>193362</v>
          </cell>
          <cell r="CH50">
            <v>105486</v>
          </cell>
          <cell r="CI50">
            <v>141774</v>
          </cell>
          <cell r="CJ50">
            <v>15470</v>
          </cell>
          <cell r="CK50">
            <v>456092</v>
          </cell>
          <cell r="CL50">
            <v>5.3094688654997002E-2</v>
          </cell>
          <cell r="CM50">
            <v>4.8884950524294757E-2</v>
          </cell>
        </row>
        <row r="51">
          <cell r="A51">
            <v>40118</v>
          </cell>
          <cell r="B51">
            <v>21861</v>
          </cell>
          <cell r="C51">
            <v>19319</v>
          </cell>
          <cell r="D51">
            <v>10195</v>
          </cell>
          <cell r="F51">
            <v>0</v>
          </cell>
          <cell r="G51">
            <v>51375</v>
          </cell>
          <cell r="H51">
            <v>28324</v>
          </cell>
          <cell r="I51">
            <v>24838</v>
          </cell>
          <cell r="J51">
            <v>15480</v>
          </cell>
          <cell r="L51">
            <v>0</v>
          </cell>
          <cell r="M51">
            <v>68642</v>
          </cell>
          <cell r="N51">
            <v>23595</v>
          </cell>
          <cell r="O51">
            <v>13238</v>
          </cell>
          <cell r="P51">
            <v>14542</v>
          </cell>
          <cell r="Q51">
            <v>0</v>
          </cell>
          <cell r="R51">
            <v>51375</v>
          </cell>
          <cell r="S51">
            <v>31868</v>
          </cell>
          <cell r="T51">
            <v>17072</v>
          </cell>
          <cell r="U51">
            <v>19560</v>
          </cell>
          <cell r="V51">
            <v>142</v>
          </cell>
          <cell r="W51">
            <v>68642</v>
          </cell>
          <cell r="X51">
            <v>65995</v>
          </cell>
          <cell r="Y51">
            <v>59261</v>
          </cell>
          <cell r="Z51">
            <v>32191</v>
          </cell>
          <cell r="AA51">
            <v>0</v>
          </cell>
          <cell r="AB51">
            <v>0</v>
          </cell>
          <cell r="AC51">
            <v>157447</v>
          </cell>
          <cell r="AD51">
            <v>84680</v>
          </cell>
          <cell r="AE51">
            <v>74866</v>
          </cell>
          <cell r="AF51">
            <v>45000</v>
          </cell>
          <cell r="AG51">
            <v>0</v>
          </cell>
          <cell r="AH51">
            <v>0</v>
          </cell>
          <cell r="AI51">
            <v>204546</v>
          </cell>
          <cell r="AJ51">
            <v>71610</v>
          </cell>
          <cell r="AK51">
            <v>36621</v>
          </cell>
          <cell r="AL51">
            <v>46440</v>
          </cell>
          <cell r="AM51">
            <v>2776</v>
          </cell>
          <cell r="AN51">
            <v>157447</v>
          </cell>
          <cell r="AO51">
            <v>93758</v>
          </cell>
          <cell r="AP51">
            <v>47644</v>
          </cell>
          <cell r="AQ51">
            <v>59186</v>
          </cell>
          <cell r="AR51">
            <v>3958</v>
          </cell>
          <cell r="AS51">
            <v>204546</v>
          </cell>
          <cell r="AT51">
            <v>271354</v>
          </cell>
          <cell r="AU51">
            <v>246577</v>
          </cell>
          <cell r="AV51">
            <v>101805</v>
          </cell>
          <cell r="AW51">
            <v>0</v>
          </cell>
          <cell r="AX51">
            <v>0</v>
          </cell>
          <cell r="AY51">
            <v>619736</v>
          </cell>
          <cell r="AZ51">
            <v>358420</v>
          </cell>
          <cell r="BA51">
            <v>310174</v>
          </cell>
          <cell r="BB51">
            <v>149760</v>
          </cell>
          <cell r="BC51">
            <v>0</v>
          </cell>
          <cell r="BD51">
            <v>0</v>
          </cell>
          <cell r="BE51">
            <v>818354</v>
          </cell>
          <cell r="BF51">
            <v>272994</v>
          </cell>
          <cell r="BG51">
            <v>149006</v>
          </cell>
          <cell r="BH51">
            <v>182111</v>
          </cell>
          <cell r="BI51">
            <v>15625</v>
          </cell>
          <cell r="BJ51">
            <v>619736</v>
          </cell>
          <cell r="BK51">
            <v>349844</v>
          </cell>
          <cell r="BL51">
            <v>196226</v>
          </cell>
          <cell r="BM51">
            <v>249080</v>
          </cell>
          <cell r="BN51">
            <v>23204</v>
          </cell>
          <cell r="BO51">
            <v>818354</v>
          </cell>
          <cell r="BP51">
            <v>170816</v>
          </cell>
          <cell r="BQ51">
            <v>157608</v>
          </cell>
          <cell r="BR51">
            <v>69355</v>
          </cell>
          <cell r="BS51">
            <v>0</v>
          </cell>
          <cell r="BT51">
            <v>0</v>
          </cell>
          <cell r="BU51">
            <v>397779</v>
          </cell>
          <cell r="BV51">
            <v>224246</v>
          </cell>
          <cell r="BW51">
            <v>200408</v>
          </cell>
          <cell r="BX51">
            <v>100080</v>
          </cell>
          <cell r="BY51">
            <v>0</v>
          </cell>
          <cell r="BZ51">
            <v>0</v>
          </cell>
          <cell r="CA51">
            <v>524734</v>
          </cell>
          <cell r="CB51">
            <v>173725</v>
          </cell>
          <cell r="CC51">
            <v>93947</v>
          </cell>
          <cell r="CD51">
            <v>119692</v>
          </cell>
          <cell r="CE51">
            <v>10415</v>
          </cell>
          <cell r="CF51">
            <v>397779</v>
          </cell>
          <cell r="CG51">
            <v>225230</v>
          </cell>
          <cell r="CH51">
            <v>122558</v>
          </cell>
          <cell r="CI51">
            <v>161334</v>
          </cell>
          <cell r="CJ51">
            <v>15612</v>
          </cell>
          <cell r="CK51">
            <v>524734</v>
          </cell>
          <cell r="CL51">
            <v>1.2834161343742601E-2</v>
          </cell>
          <cell r="CM51">
            <v>-1.1931785111460869E-3</v>
          </cell>
        </row>
        <row r="52">
          <cell r="A52">
            <v>40148</v>
          </cell>
          <cell r="B52">
            <v>25839</v>
          </cell>
          <cell r="C52">
            <v>21424</v>
          </cell>
          <cell r="D52">
            <v>13060</v>
          </cell>
          <cell r="F52">
            <v>0</v>
          </cell>
          <cell r="G52">
            <v>60323</v>
          </cell>
          <cell r="H52">
            <v>31536</v>
          </cell>
          <cell r="I52">
            <v>26128</v>
          </cell>
          <cell r="J52">
            <v>17280</v>
          </cell>
          <cell r="L52">
            <v>0</v>
          </cell>
          <cell r="M52">
            <v>74944</v>
          </cell>
          <cell r="N52">
            <v>29793</v>
          </cell>
          <cell r="O52">
            <v>14427</v>
          </cell>
          <cell r="P52">
            <v>16103</v>
          </cell>
          <cell r="Q52">
            <v>0</v>
          </cell>
          <cell r="R52">
            <v>60323</v>
          </cell>
          <cell r="S52">
            <v>36876</v>
          </cell>
          <cell r="T52">
            <v>17856</v>
          </cell>
          <cell r="U52">
            <v>20212</v>
          </cell>
          <cell r="V52">
            <v>0</v>
          </cell>
          <cell r="W52">
            <v>74944</v>
          </cell>
          <cell r="X52">
            <v>71283</v>
          </cell>
          <cell r="Y52">
            <v>61538</v>
          </cell>
          <cell r="Z52">
            <v>35008</v>
          </cell>
          <cell r="AA52">
            <v>0</v>
          </cell>
          <cell r="AB52">
            <v>0</v>
          </cell>
          <cell r="AC52">
            <v>167829</v>
          </cell>
          <cell r="AD52">
            <v>88914</v>
          </cell>
          <cell r="AE52">
            <v>77092</v>
          </cell>
          <cell r="AF52">
            <v>48600</v>
          </cell>
          <cell r="AG52">
            <v>0</v>
          </cell>
          <cell r="AH52">
            <v>0</v>
          </cell>
          <cell r="AI52">
            <v>214606</v>
          </cell>
          <cell r="AJ52">
            <v>79914</v>
          </cell>
          <cell r="AK52">
            <v>40224</v>
          </cell>
          <cell r="AL52">
            <v>47054</v>
          </cell>
          <cell r="AM52">
            <v>637</v>
          </cell>
          <cell r="AN52">
            <v>167829</v>
          </cell>
          <cell r="AO52">
            <v>102190</v>
          </cell>
          <cell r="AP52">
            <v>51276</v>
          </cell>
          <cell r="AQ52">
            <v>59838</v>
          </cell>
          <cell r="AR52">
            <v>1302</v>
          </cell>
          <cell r="AS52">
            <v>214606</v>
          </cell>
          <cell r="AT52">
            <v>270537</v>
          </cell>
          <cell r="AU52">
            <v>245387</v>
          </cell>
          <cell r="AV52">
            <v>106201</v>
          </cell>
          <cell r="AW52">
            <v>0</v>
          </cell>
          <cell r="AX52">
            <v>0</v>
          </cell>
          <cell r="AY52">
            <v>622125</v>
          </cell>
          <cell r="AZ52">
            <v>354478</v>
          </cell>
          <cell r="BA52">
            <v>307790</v>
          </cell>
          <cell r="BB52">
            <v>154440</v>
          </cell>
          <cell r="BC52">
            <v>0</v>
          </cell>
          <cell r="BD52">
            <v>0</v>
          </cell>
          <cell r="BE52">
            <v>816708</v>
          </cell>
          <cell r="BF52">
            <v>276403</v>
          </cell>
          <cell r="BG52">
            <v>149819</v>
          </cell>
          <cell r="BH52">
            <v>182120</v>
          </cell>
          <cell r="BI52">
            <v>13783</v>
          </cell>
          <cell r="BJ52">
            <v>622125</v>
          </cell>
          <cell r="BK52">
            <v>353926</v>
          </cell>
          <cell r="BL52">
            <v>194880</v>
          </cell>
          <cell r="BM52">
            <v>247326</v>
          </cell>
          <cell r="BN52">
            <v>20576</v>
          </cell>
          <cell r="BO52">
            <v>816708</v>
          </cell>
          <cell r="BP52">
            <v>196655</v>
          </cell>
          <cell r="BQ52">
            <v>179032</v>
          </cell>
          <cell r="BR52">
            <v>82415</v>
          </cell>
          <cell r="BS52">
            <v>0</v>
          </cell>
          <cell r="BT52">
            <v>0</v>
          </cell>
          <cell r="BU52">
            <v>458102</v>
          </cell>
          <cell r="BV52">
            <v>255782</v>
          </cell>
          <cell r="BW52">
            <v>226536</v>
          </cell>
          <cell r="BX52">
            <v>117360</v>
          </cell>
          <cell r="BY52">
            <v>0</v>
          </cell>
          <cell r="BZ52">
            <v>0</v>
          </cell>
          <cell r="CA52">
            <v>599678</v>
          </cell>
          <cell r="CB52">
            <v>203518</v>
          </cell>
          <cell r="CC52">
            <v>108374</v>
          </cell>
          <cell r="CD52">
            <v>135795</v>
          </cell>
          <cell r="CE52">
            <v>10415</v>
          </cell>
          <cell r="CF52">
            <v>458102</v>
          </cell>
          <cell r="CG52">
            <v>262106</v>
          </cell>
          <cell r="CH52">
            <v>140414</v>
          </cell>
          <cell r="CI52">
            <v>181546</v>
          </cell>
          <cell r="CJ52">
            <v>15612</v>
          </cell>
          <cell r="CK52">
            <v>599678</v>
          </cell>
          <cell r="CL52">
            <v>4.1236579556046538E-2</v>
          </cell>
          <cell r="CM52">
            <v>-2.1491056273664988E-2</v>
          </cell>
        </row>
        <row r="53">
          <cell r="A53">
            <v>40179</v>
          </cell>
          <cell r="B53">
            <v>26821</v>
          </cell>
          <cell r="C53">
            <v>20941</v>
          </cell>
          <cell r="D53">
            <v>14449</v>
          </cell>
          <cell r="F53">
            <v>0</v>
          </cell>
          <cell r="G53">
            <v>62211</v>
          </cell>
          <cell r="H53">
            <v>31682</v>
          </cell>
          <cell r="I53">
            <v>25844</v>
          </cell>
          <cell r="J53">
            <v>18540</v>
          </cell>
          <cell r="L53">
            <v>0</v>
          </cell>
          <cell r="M53">
            <v>76066</v>
          </cell>
          <cell r="N53">
            <v>31169</v>
          </cell>
          <cell r="O53">
            <v>14527</v>
          </cell>
          <cell r="P53">
            <v>16405</v>
          </cell>
          <cell r="Q53">
            <v>110</v>
          </cell>
          <cell r="R53">
            <v>62211</v>
          </cell>
          <cell r="S53">
            <v>38324</v>
          </cell>
          <cell r="T53">
            <v>17568</v>
          </cell>
          <cell r="U53">
            <v>19886</v>
          </cell>
          <cell r="V53">
            <v>288</v>
          </cell>
          <cell r="W53">
            <v>76066</v>
          </cell>
          <cell r="X53">
            <v>74521</v>
          </cell>
          <cell r="Y53">
            <v>61684</v>
          </cell>
          <cell r="Z53">
            <v>37704</v>
          </cell>
          <cell r="AA53">
            <v>0</v>
          </cell>
          <cell r="AB53">
            <v>0</v>
          </cell>
          <cell r="AC53">
            <v>173909</v>
          </cell>
          <cell r="AD53">
            <v>91542</v>
          </cell>
          <cell r="AE53">
            <v>76810</v>
          </cell>
          <cell r="AF53">
            <v>51300</v>
          </cell>
          <cell r="AG53">
            <v>0</v>
          </cell>
          <cell r="AH53">
            <v>0</v>
          </cell>
          <cell r="AI53">
            <v>219652</v>
          </cell>
          <cell r="AJ53">
            <v>84557</v>
          </cell>
          <cell r="AK53">
            <v>42192</v>
          </cell>
          <cell r="AL53">
            <v>47050</v>
          </cell>
          <cell r="AM53">
            <v>110</v>
          </cell>
          <cell r="AN53">
            <v>173909</v>
          </cell>
          <cell r="AO53">
            <v>107068</v>
          </cell>
          <cell r="AP53">
            <v>52496</v>
          </cell>
          <cell r="AQ53">
            <v>59658</v>
          </cell>
          <cell r="AR53">
            <v>430</v>
          </cell>
          <cell r="AS53">
            <v>219652</v>
          </cell>
          <cell r="AT53">
            <v>269434</v>
          </cell>
          <cell r="AU53">
            <v>243595</v>
          </cell>
          <cell r="AV53">
            <v>111235</v>
          </cell>
          <cell r="AW53">
            <v>0</v>
          </cell>
          <cell r="AX53">
            <v>0</v>
          </cell>
          <cell r="AY53">
            <v>624264</v>
          </cell>
          <cell r="AZ53">
            <v>350390</v>
          </cell>
          <cell r="BA53">
            <v>306392</v>
          </cell>
          <cell r="BB53">
            <v>160020</v>
          </cell>
          <cell r="BC53">
            <v>0</v>
          </cell>
          <cell r="BD53">
            <v>0</v>
          </cell>
          <cell r="BE53">
            <v>816802</v>
          </cell>
          <cell r="BF53">
            <v>281645</v>
          </cell>
          <cell r="BG53">
            <v>149150</v>
          </cell>
          <cell r="BH53">
            <v>181164</v>
          </cell>
          <cell r="BI53">
            <v>12305</v>
          </cell>
          <cell r="BJ53">
            <v>624264</v>
          </cell>
          <cell r="BK53">
            <v>360648</v>
          </cell>
          <cell r="BL53">
            <v>193102</v>
          </cell>
          <cell r="BM53">
            <v>244524</v>
          </cell>
          <cell r="BN53">
            <v>18528</v>
          </cell>
          <cell r="BO53">
            <v>816802</v>
          </cell>
          <cell r="BP53">
            <v>223476</v>
          </cell>
          <cell r="BQ53">
            <v>199973</v>
          </cell>
          <cell r="BR53">
            <v>96864</v>
          </cell>
          <cell r="BS53">
            <v>0</v>
          </cell>
          <cell r="BT53">
            <v>0</v>
          </cell>
          <cell r="BU53">
            <v>520313</v>
          </cell>
          <cell r="BV53">
            <v>287464</v>
          </cell>
          <cell r="BW53">
            <v>252380</v>
          </cell>
          <cell r="BX53">
            <v>135900</v>
          </cell>
          <cell r="BY53">
            <v>0</v>
          </cell>
          <cell r="BZ53">
            <v>0</v>
          </cell>
          <cell r="CA53">
            <v>675744</v>
          </cell>
          <cell r="CB53">
            <v>234687</v>
          </cell>
          <cell r="CC53">
            <v>122901</v>
          </cell>
          <cell r="CD53">
            <v>152200</v>
          </cell>
          <cell r="CE53">
            <v>10525</v>
          </cell>
          <cell r="CF53">
            <v>520313</v>
          </cell>
          <cell r="CG53">
            <v>300430</v>
          </cell>
          <cell r="CH53">
            <v>157982</v>
          </cell>
          <cell r="CI53">
            <v>201432</v>
          </cell>
          <cell r="CJ53">
            <v>15900</v>
          </cell>
          <cell r="CK53">
            <v>675744</v>
          </cell>
          <cell r="CL53">
            <v>3.5607271274470609E-2</v>
          </cell>
          <cell r="CM53">
            <v>1.2372979518771032E-3</v>
          </cell>
        </row>
        <row r="54">
          <cell r="A54">
            <v>40210</v>
          </cell>
          <cell r="B54">
            <v>20270</v>
          </cell>
          <cell r="C54">
            <v>18706</v>
          </cell>
          <cell r="D54">
            <v>10894</v>
          </cell>
          <cell r="F54">
            <v>0</v>
          </cell>
          <cell r="G54">
            <v>49870</v>
          </cell>
          <cell r="H54">
            <v>26572</v>
          </cell>
          <cell r="I54">
            <v>23572</v>
          </cell>
          <cell r="J54">
            <v>14400</v>
          </cell>
          <cell r="L54">
            <v>0</v>
          </cell>
          <cell r="M54">
            <v>64544</v>
          </cell>
          <cell r="N54">
            <v>25063</v>
          </cell>
          <cell r="O54">
            <v>12721</v>
          </cell>
          <cell r="P54">
            <v>12086</v>
          </cell>
          <cell r="Q54">
            <v>0</v>
          </cell>
          <cell r="R54">
            <v>49870</v>
          </cell>
          <cell r="S54">
            <v>31474</v>
          </cell>
          <cell r="T54">
            <v>16128</v>
          </cell>
          <cell r="U54">
            <v>16942</v>
          </cell>
          <cell r="V54">
            <v>0</v>
          </cell>
          <cell r="W54">
            <v>64544</v>
          </cell>
          <cell r="X54">
            <v>72930</v>
          </cell>
          <cell r="Y54">
            <v>61071</v>
          </cell>
          <cell r="Z54">
            <v>38403</v>
          </cell>
          <cell r="AA54">
            <v>0</v>
          </cell>
          <cell r="AB54">
            <v>0</v>
          </cell>
          <cell r="AC54">
            <v>172404</v>
          </cell>
          <cell r="AD54">
            <v>89790</v>
          </cell>
          <cell r="AE54">
            <v>75544</v>
          </cell>
          <cell r="AF54">
            <v>50220</v>
          </cell>
          <cell r="AG54">
            <v>0</v>
          </cell>
          <cell r="AH54">
            <v>0</v>
          </cell>
          <cell r="AI54">
            <v>215554</v>
          </cell>
          <cell r="AJ54">
            <v>86025</v>
          </cell>
          <cell r="AK54">
            <v>41675</v>
          </cell>
          <cell r="AL54">
            <v>44594</v>
          </cell>
          <cell r="AM54">
            <v>110</v>
          </cell>
          <cell r="AN54">
            <v>172404</v>
          </cell>
          <cell r="AO54">
            <v>106674</v>
          </cell>
          <cell r="AP54">
            <v>51552</v>
          </cell>
          <cell r="AQ54">
            <v>57040</v>
          </cell>
          <cell r="AR54">
            <v>288</v>
          </cell>
          <cell r="AS54">
            <v>215554</v>
          </cell>
          <cell r="AT54">
            <v>267763</v>
          </cell>
          <cell r="AU54">
            <v>241244</v>
          </cell>
          <cell r="AV54">
            <v>115016</v>
          </cell>
          <cell r="AW54">
            <v>0</v>
          </cell>
          <cell r="AX54">
            <v>0</v>
          </cell>
          <cell r="AY54">
            <v>624023</v>
          </cell>
          <cell r="AZ54">
            <v>346594</v>
          </cell>
          <cell r="BA54">
            <v>304032</v>
          </cell>
          <cell r="BB54">
            <v>162900</v>
          </cell>
          <cell r="BC54">
            <v>0</v>
          </cell>
          <cell r="BD54">
            <v>0</v>
          </cell>
          <cell r="BE54">
            <v>813526</v>
          </cell>
          <cell r="BF54">
            <v>283492</v>
          </cell>
          <cell r="BG54">
            <v>149625</v>
          </cell>
          <cell r="BH54">
            <v>179383</v>
          </cell>
          <cell r="BI54">
            <v>11523</v>
          </cell>
          <cell r="BJ54">
            <v>624023</v>
          </cell>
          <cell r="BK54">
            <v>362758</v>
          </cell>
          <cell r="BL54">
            <v>192390</v>
          </cell>
          <cell r="BM54">
            <v>241018</v>
          </cell>
          <cell r="BN54">
            <v>17360</v>
          </cell>
          <cell r="BO54">
            <v>813526</v>
          </cell>
          <cell r="BP54">
            <v>243746</v>
          </cell>
          <cell r="BQ54">
            <v>218679</v>
          </cell>
          <cell r="BR54">
            <v>107758</v>
          </cell>
          <cell r="BS54">
            <v>0</v>
          </cell>
          <cell r="BT54">
            <v>0</v>
          </cell>
          <cell r="BU54">
            <v>570183</v>
          </cell>
          <cell r="BV54">
            <v>314036</v>
          </cell>
          <cell r="BW54">
            <v>275952</v>
          </cell>
          <cell r="BX54">
            <v>150300</v>
          </cell>
          <cell r="BY54">
            <v>0</v>
          </cell>
          <cell r="BZ54">
            <v>0</v>
          </cell>
          <cell r="CA54">
            <v>740288</v>
          </cell>
          <cell r="CB54">
            <v>259750</v>
          </cell>
          <cell r="CC54">
            <v>135622</v>
          </cell>
          <cell r="CD54">
            <v>164286</v>
          </cell>
          <cell r="CE54">
            <v>10525</v>
          </cell>
          <cell r="CF54">
            <v>570183</v>
          </cell>
          <cell r="CG54">
            <v>331904</v>
          </cell>
          <cell r="CH54">
            <v>174110</v>
          </cell>
          <cell r="CI54">
            <v>218374</v>
          </cell>
          <cell r="CJ54">
            <v>15900</v>
          </cell>
          <cell r="CK54">
            <v>740288</v>
          </cell>
          <cell r="CL54">
            <v>-4.8093233022689086E-3</v>
          </cell>
          <cell r="CM54">
            <v>-4.8304335004423438E-2</v>
          </cell>
        </row>
        <row r="55">
          <cell r="A55">
            <v>40238</v>
          </cell>
          <cell r="B55">
            <v>24121</v>
          </cell>
          <cell r="C55">
            <v>20622</v>
          </cell>
          <cell r="D55">
            <v>11720</v>
          </cell>
          <cell r="F55">
            <v>0</v>
          </cell>
          <cell r="G55">
            <v>56463</v>
          </cell>
          <cell r="H55">
            <v>29346</v>
          </cell>
          <cell r="I55">
            <v>26842</v>
          </cell>
          <cell r="J55">
            <v>16020</v>
          </cell>
          <cell r="L55">
            <v>0</v>
          </cell>
          <cell r="M55">
            <v>72208</v>
          </cell>
          <cell r="N55">
            <v>27413</v>
          </cell>
          <cell r="O55">
            <v>14444</v>
          </cell>
          <cell r="P55">
            <v>14606</v>
          </cell>
          <cell r="Q55">
            <v>0</v>
          </cell>
          <cell r="R55">
            <v>56463</v>
          </cell>
          <cell r="S55">
            <v>35062</v>
          </cell>
          <cell r="T55">
            <v>17652</v>
          </cell>
          <cell r="U55">
            <v>19044</v>
          </cell>
          <cell r="V55">
            <v>450</v>
          </cell>
          <cell r="W55">
            <v>72208</v>
          </cell>
          <cell r="X55">
            <v>71212</v>
          </cell>
          <cell r="Y55">
            <v>60269</v>
          </cell>
          <cell r="Z55">
            <v>37063</v>
          </cell>
          <cell r="AA55">
            <v>0</v>
          </cell>
          <cell r="AB55">
            <v>0</v>
          </cell>
          <cell r="AC55">
            <v>168544</v>
          </cell>
          <cell r="AD55">
            <v>87600</v>
          </cell>
          <cell r="AE55">
            <v>76258</v>
          </cell>
          <cell r="AF55">
            <v>48960</v>
          </cell>
          <cell r="AG55">
            <v>0</v>
          </cell>
          <cell r="AH55">
            <v>0</v>
          </cell>
          <cell r="AI55">
            <v>212818</v>
          </cell>
          <cell r="AJ55">
            <v>83645</v>
          </cell>
          <cell r="AK55">
            <v>41692</v>
          </cell>
          <cell r="AL55">
            <v>43097</v>
          </cell>
          <cell r="AM55">
            <v>110</v>
          </cell>
          <cell r="AN55">
            <v>168544</v>
          </cell>
          <cell r="AO55">
            <v>104860</v>
          </cell>
          <cell r="AP55">
            <v>51348</v>
          </cell>
          <cell r="AQ55">
            <v>55872</v>
          </cell>
          <cell r="AR55">
            <v>738</v>
          </cell>
          <cell r="AS55">
            <v>212818</v>
          </cell>
          <cell r="AT55">
            <v>267867</v>
          </cell>
          <cell r="AU55">
            <v>239301</v>
          </cell>
          <cell r="AV55">
            <v>119478</v>
          </cell>
          <cell r="AW55">
            <v>0</v>
          </cell>
          <cell r="AX55">
            <v>0</v>
          </cell>
          <cell r="AY55">
            <v>626646</v>
          </cell>
          <cell r="AZ55">
            <v>343382</v>
          </cell>
          <cell r="BA55">
            <v>302794</v>
          </cell>
          <cell r="BB55">
            <v>166320</v>
          </cell>
          <cell r="BC55">
            <v>0</v>
          </cell>
          <cell r="BD55">
            <v>0</v>
          </cell>
          <cell r="BE55">
            <v>812496</v>
          </cell>
          <cell r="BF55">
            <v>287163</v>
          </cell>
          <cell r="BG55">
            <v>150066</v>
          </cell>
          <cell r="BH55">
            <v>178892</v>
          </cell>
          <cell r="BI55">
            <v>10525</v>
          </cell>
          <cell r="BJ55">
            <v>626646</v>
          </cell>
          <cell r="BK55">
            <v>366966</v>
          </cell>
          <cell r="BL55">
            <v>191762</v>
          </cell>
          <cell r="BM55">
            <v>237418</v>
          </cell>
          <cell r="BN55">
            <v>16350</v>
          </cell>
          <cell r="BO55">
            <v>812496</v>
          </cell>
          <cell r="BP55">
            <v>267867</v>
          </cell>
          <cell r="BQ55">
            <v>239301</v>
          </cell>
          <cell r="BR55">
            <v>119478</v>
          </cell>
          <cell r="BS55">
            <v>0</v>
          </cell>
          <cell r="BT55">
            <v>0</v>
          </cell>
          <cell r="BU55">
            <v>626646</v>
          </cell>
          <cell r="BV55">
            <v>343382</v>
          </cell>
          <cell r="BW55">
            <v>302794</v>
          </cell>
          <cell r="BX55">
            <v>166320</v>
          </cell>
          <cell r="BY55">
            <v>0</v>
          </cell>
          <cell r="BZ55">
            <v>0</v>
          </cell>
          <cell r="CA55">
            <v>812496</v>
          </cell>
          <cell r="CB55">
            <v>287163</v>
          </cell>
          <cell r="CC55">
            <v>150066</v>
          </cell>
          <cell r="CD55">
            <v>178892</v>
          </cell>
          <cell r="CE55">
            <v>10525</v>
          </cell>
          <cell r="CF55">
            <v>626646</v>
          </cell>
          <cell r="CG55">
            <v>366966</v>
          </cell>
          <cell r="CH55">
            <v>191762</v>
          </cell>
          <cell r="CI55">
            <v>237418</v>
          </cell>
          <cell r="CJ55">
            <v>16350</v>
          </cell>
          <cell r="CK55">
            <v>812496</v>
          </cell>
          <cell r="CL55">
            <v>4.8718424962852946E-2</v>
          </cell>
          <cell r="CM55">
            <v>-1.4063737404079846E-2</v>
          </cell>
        </row>
        <row r="56">
          <cell r="A56">
            <v>40269</v>
          </cell>
          <cell r="B56">
            <v>22347</v>
          </cell>
          <cell r="C56">
            <v>19435</v>
          </cell>
          <cell r="D56">
            <v>10382</v>
          </cell>
          <cell r="F56">
            <v>0</v>
          </cell>
          <cell r="G56">
            <v>52164</v>
          </cell>
          <cell r="H56">
            <v>27594</v>
          </cell>
          <cell r="I56">
            <v>25488</v>
          </cell>
          <cell r="J56">
            <v>16200</v>
          </cell>
          <cell r="L56">
            <v>0</v>
          </cell>
          <cell r="M56">
            <v>69282</v>
          </cell>
          <cell r="N56">
            <v>24716</v>
          </cell>
          <cell r="O56">
            <v>13091</v>
          </cell>
          <cell r="P56">
            <v>14357</v>
          </cell>
          <cell r="Q56">
            <v>0</v>
          </cell>
          <cell r="R56">
            <v>52164</v>
          </cell>
          <cell r="S56">
            <v>32818</v>
          </cell>
          <cell r="T56">
            <v>16842</v>
          </cell>
          <cell r="U56">
            <v>19268</v>
          </cell>
          <cell r="V56">
            <v>354</v>
          </cell>
          <cell r="W56">
            <v>69282</v>
          </cell>
          <cell r="X56">
            <v>66738</v>
          </cell>
          <cell r="Y56">
            <v>58763</v>
          </cell>
          <cell r="Z56">
            <v>32996</v>
          </cell>
          <cell r="AA56">
            <v>0</v>
          </cell>
          <cell r="AB56">
            <v>0</v>
          </cell>
          <cell r="AC56">
            <v>158497</v>
          </cell>
          <cell r="AD56">
            <v>83512</v>
          </cell>
          <cell r="AE56">
            <v>75902</v>
          </cell>
          <cell r="AF56">
            <v>46620</v>
          </cell>
          <cell r="AG56">
            <v>0</v>
          </cell>
          <cell r="AH56">
            <v>0</v>
          </cell>
          <cell r="AI56">
            <v>206034</v>
          </cell>
          <cell r="AJ56">
            <v>77192</v>
          </cell>
          <cell r="AK56">
            <v>40256</v>
          </cell>
          <cell r="AL56">
            <v>41049</v>
          </cell>
          <cell r="AM56">
            <v>0</v>
          </cell>
          <cell r="AN56">
            <v>158497</v>
          </cell>
          <cell r="AO56">
            <v>99354</v>
          </cell>
          <cell r="AP56">
            <v>50622</v>
          </cell>
          <cell r="AQ56">
            <v>55254</v>
          </cell>
          <cell r="AR56">
            <v>804</v>
          </cell>
          <cell r="AS56">
            <v>206034</v>
          </cell>
          <cell r="AT56">
            <v>264426</v>
          </cell>
          <cell r="AU56">
            <v>235457</v>
          </cell>
          <cell r="AV56">
            <v>123157</v>
          </cell>
          <cell r="AW56">
            <v>0</v>
          </cell>
          <cell r="AX56">
            <v>0</v>
          </cell>
          <cell r="AY56">
            <v>623040</v>
          </cell>
          <cell r="AZ56">
            <v>340316</v>
          </cell>
          <cell r="BA56">
            <v>301032</v>
          </cell>
          <cell r="BB56">
            <v>171720</v>
          </cell>
          <cell r="BC56">
            <v>0</v>
          </cell>
          <cell r="BD56">
            <v>0</v>
          </cell>
          <cell r="BE56">
            <v>813068</v>
          </cell>
          <cell r="BF56">
            <v>287643</v>
          </cell>
          <cell r="BG56">
            <v>148316</v>
          </cell>
          <cell r="BH56">
            <v>177743</v>
          </cell>
          <cell r="BI56">
            <v>9338</v>
          </cell>
          <cell r="BJ56">
            <v>623040</v>
          </cell>
          <cell r="BK56">
            <v>372456</v>
          </cell>
          <cell r="BL56">
            <v>191202</v>
          </cell>
          <cell r="BM56">
            <v>235074</v>
          </cell>
          <cell r="BN56">
            <v>14336</v>
          </cell>
          <cell r="BO56">
            <v>813068</v>
          </cell>
          <cell r="BP56">
            <v>22347</v>
          </cell>
          <cell r="BQ56">
            <v>19435</v>
          </cell>
          <cell r="BR56">
            <v>10382</v>
          </cell>
          <cell r="BS56">
            <v>0</v>
          </cell>
          <cell r="BT56">
            <v>0</v>
          </cell>
          <cell r="BU56">
            <v>52164</v>
          </cell>
          <cell r="BV56">
            <v>27594</v>
          </cell>
          <cell r="BW56">
            <v>25488</v>
          </cell>
          <cell r="BX56">
            <v>16200</v>
          </cell>
          <cell r="BY56">
            <v>0</v>
          </cell>
          <cell r="BZ56">
            <v>0</v>
          </cell>
          <cell r="CA56">
            <v>69282</v>
          </cell>
          <cell r="CB56">
            <v>24716</v>
          </cell>
          <cell r="CC56">
            <v>13091</v>
          </cell>
          <cell r="CD56">
            <v>14357</v>
          </cell>
          <cell r="CE56">
            <v>0</v>
          </cell>
          <cell r="CF56">
            <v>52164</v>
          </cell>
          <cell r="CG56">
            <v>32818</v>
          </cell>
          <cell r="CH56">
            <v>16842</v>
          </cell>
          <cell r="CI56">
            <v>19268</v>
          </cell>
          <cell r="CJ56">
            <v>354</v>
          </cell>
          <cell r="CK56">
            <v>69282</v>
          </cell>
          <cell r="CL56">
            <v>-6.4658418504572324E-2</v>
          </cell>
          <cell r="CM56">
            <v>8.3248435453353586E-3</v>
          </cell>
        </row>
        <row r="57">
          <cell r="A57">
            <v>40299</v>
          </cell>
          <cell r="B57">
            <v>18279</v>
          </cell>
          <cell r="C57">
            <v>18081</v>
          </cell>
          <cell r="D57">
            <v>7663</v>
          </cell>
          <cell r="F57">
            <v>0</v>
          </cell>
          <cell r="G57">
            <v>44023</v>
          </cell>
          <cell r="H57">
            <v>23360</v>
          </cell>
          <cell r="I57">
            <v>26064</v>
          </cell>
          <cell r="J57">
            <v>14040</v>
          </cell>
          <cell r="L57">
            <v>0</v>
          </cell>
          <cell r="M57">
            <v>63464</v>
          </cell>
          <cell r="N57">
            <v>19955</v>
          </cell>
          <cell r="O57">
            <v>11372</v>
          </cell>
          <cell r="P57">
            <v>12696</v>
          </cell>
          <cell r="Q57">
            <v>0</v>
          </cell>
          <cell r="R57">
            <v>44023</v>
          </cell>
          <cell r="S57">
            <v>28830</v>
          </cell>
          <cell r="T57">
            <v>15228</v>
          </cell>
          <cell r="U57">
            <v>19044</v>
          </cell>
          <cell r="V57">
            <v>362</v>
          </cell>
          <cell r="W57">
            <v>63464</v>
          </cell>
          <cell r="X57">
            <v>64747</v>
          </cell>
          <cell r="Y57">
            <v>58138</v>
          </cell>
          <cell r="Z57">
            <v>29765</v>
          </cell>
          <cell r="AA57">
            <v>0</v>
          </cell>
          <cell r="AB57">
            <v>0</v>
          </cell>
          <cell r="AC57">
            <v>152650</v>
          </cell>
          <cell r="AD57">
            <v>80300</v>
          </cell>
          <cell r="AE57">
            <v>78394</v>
          </cell>
          <cell r="AF57">
            <v>46260</v>
          </cell>
          <cell r="AG57">
            <v>0</v>
          </cell>
          <cell r="AH57">
            <v>0</v>
          </cell>
          <cell r="AI57">
            <v>204954</v>
          </cell>
          <cell r="AJ57">
            <v>72084</v>
          </cell>
          <cell r="AK57">
            <v>38907</v>
          </cell>
          <cell r="AL57">
            <v>41659</v>
          </cell>
          <cell r="AM57">
            <v>0</v>
          </cell>
          <cell r="AN57">
            <v>152650</v>
          </cell>
          <cell r="AO57">
            <v>96710</v>
          </cell>
          <cell r="AP57">
            <v>49722</v>
          </cell>
          <cell r="AQ57">
            <v>57356</v>
          </cell>
          <cell r="AR57">
            <v>1166</v>
          </cell>
          <cell r="AS57">
            <v>204954</v>
          </cell>
          <cell r="AT57">
            <v>263648</v>
          </cell>
          <cell r="AU57">
            <v>233825</v>
          </cell>
          <cell r="AV57">
            <v>124121</v>
          </cell>
          <cell r="AW57">
            <v>0</v>
          </cell>
          <cell r="AX57">
            <v>0</v>
          </cell>
          <cell r="AY57">
            <v>621594</v>
          </cell>
          <cell r="AZ57">
            <v>337834</v>
          </cell>
          <cell r="BA57">
            <v>299014</v>
          </cell>
          <cell r="BB57">
            <v>174600</v>
          </cell>
          <cell r="BC57">
            <v>0</v>
          </cell>
          <cell r="BD57">
            <v>0</v>
          </cell>
          <cell r="BE57">
            <v>811448</v>
          </cell>
          <cell r="BF57">
            <v>288127</v>
          </cell>
          <cell r="BG57">
            <v>149048</v>
          </cell>
          <cell r="BH57">
            <v>176006</v>
          </cell>
          <cell r="BI57">
            <v>8413</v>
          </cell>
          <cell r="BJ57">
            <v>621594</v>
          </cell>
          <cell r="BK57">
            <v>374282</v>
          </cell>
          <cell r="BL57">
            <v>191430</v>
          </cell>
          <cell r="BM57">
            <v>233086</v>
          </cell>
          <cell r="BN57">
            <v>12650</v>
          </cell>
          <cell r="BO57">
            <v>811448</v>
          </cell>
          <cell r="BP57">
            <v>40626</v>
          </cell>
          <cell r="BQ57">
            <v>37516</v>
          </cell>
          <cell r="BR57">
            <v>18045</v>
          </cell>
          <cell r="BS57">
            <v>0</v>
          </cell>
          <cell r="BT57">
            <v>0</v>
          </cell>
          <cell r="BU57">
            <v>96187</v>
          </cell>
          <cell r="BV57">
            <v>50954</v>
          </cell>
          <cell r="BW57">
            <v>51552</v>
          </cell>
          <cell r="BX57">
            <v>30240</v>
          </cell>
          <cell r="BY57">
            <v>0</v>
          </cell>
          <cell r="BZ57">
            <v>0</v>
          </cell>
          <cell r="CA57">
            <v>132746</v>
          </cell>
          <cell r="CB57">
            <v>44671</v>
          </cell>
          <cell r="CC57">
            <v>24463</v>
          </cell>
          <cell r="CD57">
            <v>27053</v>
          </cell>
          <cell r="CE57">
            <v>0</v>
          </cell>
          <cell r="CF57">
            <v>96187</v>
          </cell>
          <cell r="CG57">
            <v>61648</v>
          </cell>
          <cell r="CH57">
            <v>32070</v>
          </cell>
          <cell r="CI57">
            <v>38312</v>
          </cell>
          <cell r="CJ57">
            <v>716</v>
          </cell>
          <cell r="CK57">
            <v>132746</v>
          </cell>
          <cell r="CL57">
            <v>-3.1801886999934026E-2</v>
          </cell>
          <cell r="CM57">
            <v>-2.4890910208346106E-2</v>
          </cell>
        </row>
        <row r="58">
          <cell r="A58">
            <v>40330</v>
          </cell>
          <cell r="B58">
            <v>17842</v>
          </cell>
          <cell r="C58">
            <v>17617</v>
          </cell>
          <cell r="D58">
            <v>8542</v>
          </cell>
          <cell r="F58">
            <v>0</v>
          </cell>
          <cell r="G58">
            <v>44001</v>
          </cell>
          <cell r="H58">
            <v>22046</v>
          </cell>
          <cell r="I58">
            <v>25200</v>
          </cell>
          <cell r="J58">
            <v>17100</v>
          </cell>
          <cell r="L58">
            <v>0</v>
          </cell>
          <cell r="M58">
            <v>64346</v>
          </cell>
          <cell r="N58">
            <v>20267</v>
          </cell>
          <cell r="O58">
            <v>10548</v>
          </cell>
          <cell r="P58">
            <v>13186</v>
          </cell>
          <cell r="Q58">
            <v>0</v>
          </cell>
          <cell r="R58">
            <v>44001</v>
          </cell>
          <cell r="S58">
            <v>31206</v>
          </cell>
          <cell r="T58">
            <v>14518</v>
          </cell>
          <cell r="U58">
            <v>18426</v>
          </cell>
          <cell r="V58">
            <v>196</v>
          </cell>
          <cell r="W58">
            <v>64346</v>
          </cell>
          <cell r="X58">
            <v>58468</v>
          </cell>
          <cell r="Y58">
            <v>55133</v>
          </cell>
          <cell r="Z58">
            <v>26587</v>
          </cell>
          <cell r="AA58">
            <v>0</v>
          </cell>
          <cell r="AB58">
            <v>0</v>
          </cell>
          <cell r="AC58">
            <v>140188</v>
          </cell>
          <cell r="AD58">
            <v>73000</v>
          </cell>
          <cell r="AE58">
            <v>76752</v>
          </cell>
          <cell r="AF58">
            <v>47340</v>
          </cell>
          <cell r="AG58">
            <v>0</v>
          </cell>
          <cell r="AH58">
            <v>0</v>
          </cell>
          <cell r="AI58">
            <v>197092</v>
          </cell>
          <cell r="AJ58">
            <v>64938</v>
          </cell>
          <cell r="AK58">
            <v>35011</v>
          </cell>
          <cell r="AL58">
            <v>40239</v>
          </cell>
          <cell r="AM58">
            <v>0</v>
          </cell>
          <cell r="AN58">
            <v>140188</v>
          </cell>
          <cell r="AO58">
            <v>92854</v>
          </cell>
          <cell r="AP58">
            <v>46588</v>
          </cell>
          <cell r="AQ58">
            <v>56738</v>
          </cell>
          <cell r="AR58">
            <v>912</v>
          </cell>
          <cell r="AS58">
            <v>197092</v>
          </cell>
          <cell r="AT58">
            <v>263803</v>
          </cell>
          <cell r="AU58">
            <v>234028</v>
          </cell>
          <cell r="AV58">
            <v>125037</v>
          </cell>
          <cell r="AW58">
            <v>0</v>
          </cell>
          <cell r="AX58">
            <v>0</v>
          </cell>
          <cell r="AY58">
            <v>622868</v>
          </cell>
          <cell r="AZ58">
            <v>334914</v>
          </cell>
          <cell r="BA58">
            <v>300344</v>
          </cell>
          <cell r="BB58">
            <v>180900</v>
          </cell>
          <cell r="BC58">
            <v>0</v>
          </cell>
          <cell r="BD58">
            <v>0</v>
          </cell>
          <cell r="BE58">
            <v>816158</v>
          </cell>
          <cell r="BF58">
            <v>290480</v>
          </cell>
          <cell r="BG58">
            <v>149492</v>
          </cell>
          <cell r="BH58">
            <v>175437</v>
          </cell>
          <cell r="BI58">
            <v>7459</v>
          </cell>
          <cell r="BJ58">
            <v>622868</v>
          </cell>
          <cell r="BK58">
            <v>380576</v>
          </cell>
          <cell r="BL58">
            <v>191932</v>
          </cell>
          <cell r="BM58">
            <v>232432</v>
          </cell>
          <cell r="BN58">
            <v>11218</v>
          </cell>
          <cell r="BO58">
            <v>816158</v>
          </cell>
          <cell r="BP58">
            <v>58468</v>
          </cell>
          <cell r="BQ58">
            <v>55133</v>
          </cell>
          <cell r="BR58">
            <v>26587</v>
          </cell>
          <cell r="BS58">
            <v>0</v>
          </cell>
          <cell r="BT58">
            <v>0</v>
          </cell>
          <cell r="BU58">
            <v>140188</v>
          </cell>
          <cell r="BV58">
            <v>73000</v>
          </cell>
          <cell r="BW58">
            <v>76752</v>
          </cell>
          <cell r="BX58">
            <v>47340</v>
          </cell>
          <cell r="BY58">
            <v>0</v>
          </cell>
          <cell r="BZ58">
            <v>0</v>
          </cell>
          <cell r="CA58">
            <v>197092</v>
          </cell>
          <cell r="CB58">
            <v>64938</v>
          </cell>
          <cell r="CC58">
            <v>35011</v>
          </cell>
          <cell r="CD58">
            <v>40239</v>
          </cell>
          <cell r="CE58">
            <v>0</v>
          </cell>
          <cell r="CF58">
            <v>140188</v>
          </cell>
          <cell r="CG58">
            <v>92854</v>
          </cell>
          <cell r="CH58">
            <v>46588</v>
          </cell>
          <cell r="CI58">
            <v>56738</v>
          </cell>
          <cell r="CJ58">
            <v>912</v>
          </cell>
          <cell r="CK58">
            <v>197092</v>
          </cell>
          <cell r="CL58">
            <v>2.9817211599223015E-2</v>
          </cell>
          <cell r="CM58">
            <v>7.8979140116707924E-2</v>
          </cell>
        </row>
        <row r="59">
          <cell r="A59">
            <v>40360</v>
          </cell>
          <cell r="B59">
            <v>22803</v>
          </cell>
          <cell r="C59">
            <v>21289</v>
          </cell>
          <cell r="D59">
            <v>10164</v>
          </cell>
          <cell r="F59">
            <v>0</v>
          </cell>
          <cell r="G59">
            <v>54256</v>
          </cell>
          <cell r="H59">
            <v>27302</v>
          </cell>
          <cell r="I59">
            <v>26928</v>
          </cell>
          <cell r="J59">
            <v>14940</v>
          </cell>
          <cell r="L59">
            <v>0</v>
          </cell>
          <cell r="M59">
            <v>69170</v>
          </cell>
          <cell r="N59">
            <v>24402</v>
          </cell>
          <cell r="O59">
            <v>11874</v>
          </cell>
          <cell r="P59">
            <v>15673</v>
          </cell>
          <cell r="Q59">
            <v>2307</v>
          </cell>
          <cell r="R59">
            <v>54256</v>
          </cell>
          <cell r="S59">
            <v>31628</v>
          </cell>
          <cell r="T59">
            <v>15150</v>
          </cell>
          <cell r="U59">
            <v>19482</v>
          </cell>
          <cell r="V59">
            <v>2910</v>
          </cell>
          <cell r="W59">
            <v>69170</v>
          </cell>
          <cell r="X59">
            <v>58924</v>
          </cell>
          <cell r="Y59">
            <v>56987</v>
          </cell>
          <cell r="Z59">
            <v>26369</v>
          </cell>
          <cell r="AA59">
            <v>0</v>
          </cell>
          <cell r="AB59">
            <v>0</v>
          </cell>
          <cell r="AC59">
            <v>142280</v>
          </cell>
          <cell r="AD59">
            <v>72708</v>
          </cell>
          <cell r="AE59">
            <v>78192</v>
          </cell>
          <cell r="AF59">
            <v>46080</v>
          </cell>
          <cell r="AG59">
            <v>0</v>
          </cell>
          <cell r="AH59">
            <v>0</v>
          </cell>
          <cell r="AI59">
            <v>196980</v>
          </cell>
          <cell r="AJ59">
            <v>64624</v>
          </cell>
          <cell r="AK59">
            <v>33794</v>
          </cell>
          <cell r="AL59">
            <v>41555</v>
          </cell>
          <cell r="AM59">
            <v>2307</v>
          </cell>
          <cell r="AN59">
            <v>142280</v>
          </cell>
          <cell r="AO59">
            <v>91664</v>
          </cell>
          <cell r="AP59">
            <v>44896</v>
          </cell>
          <cell r="AQ59">
            <v>56952</v>
          </cell>
          <cell r="AR59">
            <v>3468</v>
          </cell>
          <cell r="AS59">
            <v>196980</v>
          </cell>
          <cell r="AT59">
            <v>265058</v>
          </cell>
          <cell r="AU59">
            <v>235943</v>
          </cell>
          <cell r="AV59">
            <v>127119</v>
          </cell>
          <cell r="AW59">
            <v>0</v>
          </cell>
          <cell r="AX59">
            <v>0</v>
          </cell>
          <cell r="AY59">
            <v>628120</v>
          </cell>
          <cell r="AZ59">
            <v>332734</v>
          </cell>
          <cell r="BA59">
            <v>304704</v>
          </cell>
          <cell r="BB59">
            <v>184680</v>
          </cell>
          <cell r="BC59">
            <v>0</v>
          </cell>
          <cell r="BD59">
            <v>0</v>
          </cell>
          <cell r="BE59">
            <v>822118</v>
          </cell>
          <cell r="BF59">
            <v>293678</v>
          </cell>
          <cell r="BG59">
            <v>150414</v>
          </cell>
          <cell r="BH59">
            <v>176481</v>
          </cell>
          <cell r="BI59">
            <v>7547</v>
          </cell>
          <cell r="BJ59">
            <v>628120</v>
          </cell>
          <cell r="BK59">
            <v>386044</v>
          </cell>
          <cell r="BL59">
            <v>192934</v>
          </cell>
          <cell r="BM59">
            <v>231702</v>
          </cell>
          <cell r="BN59">
            <v>11438</v>
          </cell>
          <cell r="BO59">
            <v>822118</v>
          </cell>
          <cell r="BP59">
            <v>81271</v>
          </cell>
          <cell r="BQ59">
            <v>76422</v>
          </cell>
          <cell r="BR59">
            <v>36751</v>
          </cell>
          <cell r="BS59">
            <v>0</v>
          </cell>
          <cell r="BT59">
            <v>0</v>
          </cell>
          <cell r="BU59">
            <v>194444</v>
          </cell>
          <cell r="BV59">
            <v>100302</v>
          </cell>
          <cell r="BW59">
            <v>103680</v>
          </cell>
          <cell r="BX59">
            <v>62280</v>
          </cell>
          <cell r="BY59">
            <v>0</v>
          </cell>
          <cell r="BZ59">
            <v>0</v>
          </cell>
          <cell r="CA59">
            <v>266262</v>
          </cell>
          <cell r="CB59">
            <v>89340</v>
          </cell>
          <cell r="CC59">
            <v>46885</v>
          </cell>
          <cell r="CD59">
            <v>55912</v>
          </cell>
          <cell r="CE59">
            <v>2307</v>
          </cell>
          <cell r="CF59">
            <v>194444</v>
          </cell>
          <cell r="CG59">
            <v>124482</v>
          </cell>
          <cell r="CH59">
            <v>61738</v>
          </cell>
          <cell r="CI59">
            <v>76220</v>
          </cell>
          <cell r="CJ59">
            <v>3822</v>
          </cell>
          <cell r="CK59">
            <v>266262</v>
          </cell>
          <cell r="CL59">
            <v>0.10717492449595944</v>
          </cell>
          <cell r="CM59">
            <v>9.4288878342034588E-2</v>
          </cell>
        </row>
        <row r="60">
          <cell r="A60">
            <v>40391</v>
          </cell>
          <cell r="B60">
            <v>22185</v>
          </cell>
          <cell r="C60">
            <v>19015</v>
          </cell>
          <cell r="D60">
            <v>8749</v>
          </cell>
          <cell r="F60">
            <v>0</v>
          </cell>
          <cell r="G60">
            <v>49949</v>
          </cell>
          <cell r="H60">
            <v>27156</v>
          </cell>
          <cell r="I60">
            <v>25776</v>
          </cell>
          <cell r="J60">
            <v>14400</v>
          </cell>
          <cell r="L60">
            <v>0</v>
          </cell>
          <cell r="M60">
            <v>67332</v>
          </cell>
          <cell r="N60">
            <v>20939</v>
          </cell>
          <cell r="O60">
            <v>11424</v>
          </cell>
          <cell r="P60">
            <v>15531</v>
          </cell>
          <cell r="Q60">
            <v>2055</v>
          </cell>
          <cell r="R60">
            <v>49949</v>
          </cell>
          <cell r="S60">
            <v>28906</v>
          </cell>
          <cell r="T60">
            <v>15228</v>
          </cell>
          <cell r="U60">
            <v>20212</v>
          </cell>
          <cell r="V60">
            <v>2986</v>
          </cell>
          <cell r="W60">
            <v>67332</v>
          </cell>
          <cell r="X60">
            <v>62830</v>
          </cell>
          <cell r="Y60">
            <v>57921</v>
          </cell>
          <cell r="Z60">
            <v>27455</v>
          </cell>
          <cell r="AA60">
            <v>0</v>
          </cell>
          <cell r="AB60">
            <v>0</v>
          </cell>
          <cell r="AC60">
            <v>148206</v>
          </cell>
          <cell r="AD60">
            <v>76504</v>
          </cell>
          <cell r="AE60">
            <v>77904</v>
          </cell>
          <cell r="AF60">
            <v>46440</v>
          </cell>
          <cell r="AG60">
            <v>0</v>
          </cell>
          <cell r="AH60">
            <v>0</v>
          </cell>
          <cell r="AI60">
            <v>200848</v>
          </cell>
          <cell r="AJ60">
            <v>65608</v>
          </cell>
          <cell r="AK60">
            <v>33846</v>
          </cell>
          <cell r="AL60">
            <v>44390</v>
          </cell>
          <cell r="AM60">
            <v>4362</v>
          </cell>
          <cell r="AN60">
            <v>148206</v>
          </cell>
          <cell r="AO60">
            <v>91740</v>
          </cell>
          <cell r="AP60">
            <v>44896</v>
          </cell>
          <cell r="AQ60">
            <v>58120</v>
          </cell>
          <cell r="AR60">
            <v>6092</v>
          </cell>
          <cell r="AS60">
            <v>200848</v>
          </cell>
          <cell r="AT60">
            <v>266502</v>
          </cell>
          <cell r="AU60">
            <v>236391</v>
          </cell>
          <cell r="AV60">
            <v>127814</v>
          </cell>
          <cell r="AW60">
            <v>0</v>
          </cell>
          <cell r="AX60">
            <v>0</v>
          </cell>
          <cell r="AY60">
            <v>630707</v>
          </cell>
          <cell r="AZ60">
            <v>331274</v>
          </cell>
          <cell r="BA60">
            <v>306708</v>
          </cell>
          <cell r="BB60">
            <v>187920</v>
          </cell>
          <cell r="BC60">
            <v>0</v>
          </cell>
          <cell r="BD60">
            <v>0</v>
          </cell>
          <cell r="BE60">
            <v>825902</v>
          </cell>
          <cell r="BF60">
            <v>295327</v>
          </cell>
          <cell r="BG60">
            <v>151049</v>
          </cell>
          <cell r="BH60">
            <v>177083</v>
          </cell>
          <cell r="BI60">
            <v>7248</v>
          </cell>
          <cell r="BJ60">
            <v>630707</v>
          </cell>
          <cell r="BK60">
            <v>388882</v>
          </cell>
          <cell r="BL60">
            <v>193814</v>
          </cell>
          <cell r="BM60">
            <v>231702</v>
          </cell>
          <cell r="BN60">
            <v>11504</v>
          </cell>
          <cell r="BO60">
            <v>825902</v>
          </cell>
          <cell r="BP60">
            <v>103456</v>
          </cell>
          <cell r="BQ60">
            <v>95437</v>
          </cell>
          <cell r="BR60">
            <v>45500</v>
          </cell>
          <cell r="BS60">
            <v>0</v>
          </cell>
          <cell r="BT60">
            <v>0</v>
          </cell>
          <cell r="BU60">
            <v>244393</v>
          </cell>
          <cell r="BV60">
            <v>127458</v>
          </cell>
          <cell r="BW60">
            <v>129456</v>
          </cell>
          <cell r="BX60">
            <v>76680</v>
          </cell>
          <cell r="BY60">
            <v>0</v>
          </cell>
          <cell r="BZ60">
            <v>0</v>
          </cell>
          <cell r="CA60">
            <v>333594</v>
          </cell>
          <cell r="CB60">
            <v>110279</v>
          </cell>
          <cell r="CC60">
            <v>58309</v>
          </cell>
          <cell r="CD60">
            <v>71443</v>
          </cell>
          <cell r="CE60">
            <v>4362</v>
          </cell>
          <cell r="CF60">
            <v>244393</v>
          </cell>
          <cell r="CG60">
            <v>153388</v>
          </cell>
          <cell r="CH60">
            <v>76966</v>
          </cell>
          <cell r="CI60">
            <v>96432</v>
          </cell>
          <cell r="CJ60">
            <v>6808</v>
          </cell>
          <cell r="CK60">
            <v>333594</v>
          </cell>
          <cell r="CL60">
            <v>5.4621848739495826E-2</v>
          </cell>
          <cell r="CM60">
            <v>5.9545540378926232E-2</v>
          </cell>
        </row>
        <row r="61">
          <cell r="A61">
            <v>40422</v>
          </cell>
          <cell r="B61">
            <v>21771</v>
          </cell>
          <cell r="C61">
            <v>20275</v>
          </cell>
          <cell r="D61">
            <v>10452</v>
          </cell>
          <cell r="F61">
            <v>0</v>
          </cell>
          <cell r="G61">
            <v>52498</v>
          </cell>
          <cell r="H61">
            <v>24820</v>
          </cell>
          <cell r="I61">
            <v>25968</v>
          </cell>
          <cell r="J61">
            <v>14940</v>
          </cell>
          <cell r="L61">
            <v>0</v>
          </cell>
          <cell r="M61">
            <v>65728</v>
          </cell>
          <cell r="N61">
            <v>23611</v>
          </cell>
          <cell r="O61">
            <v>12111</v>
          </cell>
          <cell r="P61">
            <v>15892</v>
          </cell>
          <cell r="Q61">
            <v>884</v>
          </cell>
          <cell r="R61">
            <v>52498</v>
          </cell>
          <cell r="S61">
            <v>30192</v>
          </cell>
          <cell r="T61">
            <v>14826</v>
          </cell>
          <cell r="U61">
            <v>19234</v>
          </cell>
          <cell r="V61">
            <v>1476</v>
          </cell>
          <cell r="W61">
            <v>65728</v>
          </cell>
          <cell r="X61">
            <v>66759</v>
          </cell>
          <cell r="Y61">
            <v>60579</v>
          </cell>
          <cell r="Z61">
            <v>29365</v>
          </cell>
          <cell r="AA61">
            <v>0</v>
          </cell>
          <cell r="AB61">
            <v>0</v>
          </cell>
          <cell r="AC61">
            <v>156703</v>
          </cell>
          <cell r="AD61">
            <v>79278</v>
          </cell>
          <cell r="AE61">
            <v>78672</v>
          </cell>
          <cell r="AF61">
            <v>44280</v>
          </cell>
          <cell r="AG61">
            <v>0</v>
          </cell>
          <cell r="AH61">
            <v>0</v>
          </cell>
          <cell r="AI61">
            <v>202230</v>
          </cell>
          <cell r="AJ61">
            <v>68952</v>
          </cell>
          <cell r="AK61">
            <v>35409</v>
          </cell>
          <cell r="AL61">
            <v>47096</v>
          </cell>
          <cell r="AM61">
            <v>5246</v>
          </cell>
          <cell r="AN61">
            <v>156703</v>
          </cell>
          <cell r="AO61">
            <v>90726</v>
          </cell>
          <cell r="AP61">
            <v>45204</v>
          </cell>
          <cell r="AQ61">
            <v>58928</v>
          </cell>
          <cell r="AR61">
            <v>7372</v>
          </cell>
          <cell r="AS61">
            <v>202230</v>
          </cell>
          <cell r="AT61">
            <v>267722</v>
          </cell>
          <cell r="AU61">
            <v>237519</v>
          </cell>
          <cell r="AV61">
            <v>128023</v>
          </cell>
          <cell r="AW61">
            <v>0</v>
          </cell>
          <cell r="AX61">
            <v>0</v>
          </cell>
          <cell r="AY61">
            <v>633264</v>
          </cell>
          <cell r="AZ61">
            <v>328792</v>
          </cell>
          <cell r="BA61">
            <v>308774</v>
          </cell>
          <cell r="BB61">
            <v>189180</v>
          </cell>
          <cell r="BC61">
            <v>0</v>
          </cell>
          <cell r="BD61">
            <v>0</v>
          </cell>
          <cell r="BE61">
            <v>826746</v>
          </cell>
          <cell r="BF61">
            <v>297449</v>
          </cell>
          <cell r="BG61">
            <v>152336</v>
          </cell>
          <cell r="BH61">
            <v>177486</v>
          </cell>
          <cell r="BI61">
            <v>5993</v>
          </cell>
          <cell r="BJ61">
            <v>633264</v>
          </cell>
          <cell r="BK61">
            <v>390630</v>
          </cell>
          <cell r="BL61">
            <v>194416</v>
          </cell>
          <cell r="BM61">
            <v>231376</v>
          </cell>
          <cell r="BN61">
            <v>10324</v>
          </cell>
          <cell r="BO61">
            <v>826746</v>
          </cell>
          <cell r="BP61">
            <v>125227</v>
          </cell>
          <cell r="BQ61">
            <v>115712</v>
          </cell>
          <cell r="BR61">
            <v>55952</v>
          </cell>
          <cell r="BS61">
            <v>0</v>
          </cell>
          <cell r="BT61">
            <v>0</v>
          </cell>
          <cell r="BU61">
            <v>296891</v>
          </cell>
          <cell r="BV61">
            <v>152278</v>
          </cell>
          <cell r="BW61">
            <v>155424</v>
          </cell>
          <cell r="BX61">
            <v>91620</v>
          </cell>
          <cell r="BY61">
            <v>0</v>
          </cell>
          <cell r="BZ61">
            <v>0</v>
          </cell>
          <cell r="CA61">
            <v>399322</v>
          </cell>
          <cell r="CB61">
            <v>133890</v>
          </cell>
          <cell r="CC61">
            <v>70420</v>
          </cell>
          <cell r="CD61">
            <v>87335</v>
          </cell>
          <cell r="CE61">
            <v>5246</v>
          </cell>
          <cell r="CF61">
            <v>296891</v>
          </cell>
          <cell r="CG61">
            <v>183580</v>
          </cell>
          <cell r="CH61">
            <v>91792</v>
          </cell>
          <cell r="CI61">
            <v>115666</v>
          </cell>
          <cell r="CJ61">
            <v>8284</v>
          </cell>
          <cell r="CK61">
            <v>399322</v>
          </cell>
          <cell r="CL61">
            <v>5.1200416491459899E-2</v>
          </cell>
          <cell r="CM61">
            <v>1.3007829357006395E-2</v>
          </cell>
        </row>
        <row r="62">
          <cell r="A62">
            <v>40452</v>
          </cell>
          <cell r="B62">
            <v>25315</v>
          </cell>
          <cell r="C62">
            <v>21437</v>
          </cell>
          <cell r="D62">
            <v>12515</v>
          </cell>
          <cell r="F62">
            <v>0</v>
          </cell>
          <cell r="G62">
            <v>59267</v>
          </cell>
          <cell r="H62">
            <v>27740</v>
          </cell>
          <cell r="I62">
            <v>26664</v>
          </cell>
          <cell r="J62">
            <v>16200</v>
          </cell>
          <cell r="L62">
            <v>0</v>
          </cell>
          <cell r="M62">
            <v>70604</v>
          </cell>
          <cell r="N62">
            <v>26581</v>
          </cell>
          <cell r="O62">
            <v>14087</v>
          </cell>
          <cell r="P62">
            <v>18108</v>
          </cell>
          <cell r="Q62">
            <v>491</v>
          </cell>
          <cell r="R62">
            <v>59267</v>
          </cell>
          <cell r="S62">
            <v>32746</v>
          </cell>
          <cell r="T62">
            <v>16396</v>
          </cell>
          <cell r="U62">
            <v>20212</v>
          </cell>
          <cell r="V62">
            <v>1250</v>
          </cell>
          <cell r="W62">
            <v>70604</v>
          </cell>
          <cell r="X62">
            <v>69271</v>
          </cell>
          <cell r="Y62">
            <v>60727</v>
          </cell>
          <cell r="Z62">
            <v>31716</v>
          </cell>
          <cell r="AA62">
            <v>0</v>
          </cell>
          <cell r="AB62">
            <v>0</v>
          </cell>
          <cell r="AC62">
            <v>161714</v>
          </cell>
          <cell r="AD62">
            <v>79716</v>
          </cell>
          <cell r="AE62">
            <v>78408</v>
          </cell>
          <cell r="AF62">
            <v>45540</v>
          </cell>
          <cell r="AG62">
            <v>0</v>
          </cell>
          <cell r="AH62">
            <v>0</v>
          </cell>
          <cell r="AI62">
            <v>203664</v>
          </cell>
          <cell r="AJ62">
            <v>71131</v>
          </cell>
          <cell r="AK62">
            <v>37622</v>
          </cell>
          <cell r="AL62">
            <v>49531</v>
          </cell>
          <cell r="AM62">
            <v>3430</v>
          </cell>
          <cell r="AN62">
            <v>161714</v>
          </cell>
          <cell r="AO62">
            <v>91844</v>
          </cell>
          <cell r="AP62">
            <v>46450</v>
          </cell>
          <cell r="AQ62">
            <v>59658</v>
          </cell>
          <cell r="AR62">
            <v>5712</v>
          </cell>
          <cell r="AS62">
            <v>203664</v>
          </cell>
          <cell r="AT62">
            <v>269454</v>
          </cell>
          <cell r="AU62">
            <v>238161</v>
          </cell>
          <cell r="AV62">
            <v>128785</v>
          </cell>
          <cell r="AW62">
            <v>0</v>
          </cell>
          <cell r="AX62">
            <v>0</v>
          </cell>
          <cell r="AY62">
            <v>636400</v>
          </cell>
          <cell r="AZ62">
            <v>327478</v>
          </cell>
          <cell r="BA62">
            <v>309312</v>
          </cell>
          <cell r="BB62">
            <v>189540</v>
          </cell>
          <cell r="BC62">
            <v>0</v>
          </cell>
          <cell r="BD62">
            <v>0</v>
          </cell>
          <cell r="BE62">
            <v>826330</v>
          </cell>
          <cell r="BF62">
            <v>297504</v>
          </cell>
          <cell r="BG62">
            <v>153864</v>
          </cell>
          <cell r="BH62">
            <v>179185</v>
          </cell>
          <cell r="BI62">
            <v>5847</v>
          </cell>
          <cell r="BJ62">
            <v>636400</v>
          </cell>
          <cell r="BK62">
            <v>389930</v>
          </cell>
          <cell r="BL62">
            <v>194464</v>
          </cell>
          <cell r="BM62">
            <v>231522</v>
          </cell>
          <cell r="BN62">
            <v>10414</v>
          </cell>
          <cell r="BO62">
            <v>826330</v>
          </cell>
          <cell r="BP62">
            <v>150542</v>
          </cell>
          <cell r="BQ62">
            <v>137149</v>
          </cell>
          <cell r="BR62">
            <v>68467</v>
          </cell>
          <cell r="BS62">
            <v>0</v>
          </cell>
          <cell r="BT62">
            <v>0</v>
          </cell>
          <cell r="BU62">
            <v>356158</v>
          </cell>
          <cell r="BV62">
            <v>180018</v>
          </cell>
          <cell r="BW62">
            <v>182088</v>
          </cell>
          <cell r="BX62">
            <v>107820</v>
          </cell>
          <cell r="BY62">
            <v>0</v>
          </cell>
          <cell r="BZ62">
            <v>0</v>
          </cell>
          <cell r="CA62">
            <v>469926</v>
          </cell>
          <cell r="CB62">
            <v>160471</v>
          </cell>
          <cell r="CC62">
            <v>84507</v>
          </cell>
          <cell r="CD62">
            <v>105443</v>
          </cell>
          <cell r="CE62">
            <v>5737</v>
          </cell>
          <cell r="CF62">
            <v>356158</v>
          </cell>
          <cell r="CG62">
            <v>216326</v>
          </cell>
          <cell r="CH62">
            <v>108188</v>
          </cell>
          <cell r="CI62">
            <v>135878</v>
          </cell>
          <cell r="CJ62">
            <v>9534</v>
          </cell>
          <cell r="CK62">
            <v>469926</v>
          </cell>
          <cell r="CL62">
            <v>5.586930573123583E-2</v>
          </cell>
          <cell r="CM62">
            <v>-5.8575049281892611E-3</v>
          </cell>
        </row>
        <row r="63">
          <cell r="A63">
            <v>40483</v>
          </cell>
          <cell r="B63">
            <v>26301</v>
          </cell>
          <cell r="C63">
            <v>19810</v>
          </cell>
          <cell r="D63">
            <v>9715</v>
          </cell>
          <cell r="F63">
            <v>0</v>
          </cell>
          <cell r="G63">
            <v>55826</v>
          </cell>
          <cell r="H63">
            <v>32984</v>
          </cell>
          <cell r="I63">
            <v>25488</v>
          </cell>
          <cell r="J63">
            <v>16560</v>
          </cell>
          <cell r="L63">
            <v>0</v>
          </cell>
          <cell r="M63">
            <v>75032</v>
          </cell>
          <cell r="N63">
            <v>25480</v>
          </cell>
          <cell r="O63">
            <v>15531</v>
          </cell>
          <cell r="P63">
            <v>14815</v>
          </cell>
          <cell r="Q63">
            <v>0</v>
          </cell>
          <cell r="R63">
            <v>55826</v>
          </cell>
          <cell r="S63">
            <v>34906</v>
          </cell>
          <cell r="T63">
            <v>19048</v>
          </cell>
          <cell r="U63">
            <v>20908</v>
          </cell>
          <cell r="V63">
            <v>170</v>
          </cell>
          <cell r="W63">
            <v>75032</v>
          </cell>
          <cell r="X63">
            <v>73387</v>
          </cell>
          <cell r="Y63">
            <v>61522</v>
          </cell>
          <cell r="Z63">
            <v>32682</v>
          </cell>
          <cell r="AA63">
            <v>0</v>
          </cell>
          <cell r="AB63">
            <v>0</v>
          </cell>
          <cell r="AC63">
            <v>167591</v>
          </cell>
          <cell r="AD63">
            <v>85544</v>
          </cell>
          <cell r="AE63">
            <v>78120</v>
          </cell>
          <cell r="AF63">
            <v>47700</v>
          </cell>
          <cell r="AG63">
            <v>0</v>
          </cell>
          <cell r="AH63">
            <v>0</v>
          </cell>
          <cell r="AI63">
            <v>211364</v>
          </cell>
          <cell r="AJ63">
            <v>75672</v>
          </cell>
          <cell r="AK63">
            <v>41729</v>
          </cell>
          <cell r="AL63">
            <v>48815</v>
          </cell>
          <cell r="AM63">
            <v>1375</v>
          </cell>
          <cell r="AN63">
            <v>167591</v>
          </cell>
          <cell r="AO63">
            <v>97844</v>
          </cell>
          <cell r="AP63">
            <v>50270</v>
          </cell>
          <cell r="AQ63">
            <v>60354</v>
          </cell>
          <cell r="AR63">
            <v>2896</v>
          </cell>
          <cell r="AS63">
            <v>211364</v>
          </cell>
          <cell r="AT63">
            <v>273894</v>
          </cell>
          <cell r="AU63">
            <v>238652</v>
          </cell>
          <cell r="AV63">
            <v>128305</v>
          </cell>
          <cell r="AW63">
            <v>0</v>
          </cell>
          <cell r="AX63">
            <v>0</v>
          </cell>
          <cell r="AY63">
            <v>640851</v>
          </cell>
          <cell r="AZ63">
            <v>332138</v>
          </cell>
          <cell r="BA63">
            <v>309962</v>
          </cell>
          <cell r="BB63">
            <v>190620</v>
          </cell>
          <cell r="BC63">
            <v>0</v>
          </cell>
          <cell r="BD63">
            <v>0</v>
          </cell>
          <cell r="BE63">
            <v>832720</v>
          </cell>
          <cell r="BF63">
            <v>299389</v>
          </cell>
          <cell r="BG63">
            <v>156157</v>
          </cell>
          <cell r="BH63">
            <v>179458</v>
          </cell>
          <cell r="BI63">
            <v>5847</v>
          </cell>
          <cell r="BJ63">
            <v>640851</v>
          </cell>
          <cell r="BK63">
            <v>392968</v>
          </cell>
          <cell r="BL63">
            <v>196440</v>
          </cell>
          <cell r="BM63">
            <v>232870</v>
          </cell>
          <cell r="BN63">
            <v>10442</v>
          </cell>
          <cell r="BO63">
            <v>832720</v>
          </cell>
          <cell r="BP63">
            <v>176843</v>
          </cell>
          <cell r="BQ63">
            <v>156959</v>
          </cell>
          <cell r="BR63">
            <v>78182</v>
          </cell>
          <cell r="BS63">
            <v>0</v>
          </cell>
          <cell r="BT63">
            <v>0</v>
          </cell>
          <cell r="BU63">
            <v>411984</v>
          </cell>
          <cell r="BV63">
            <v>213002</v>
          </cell>
          <cell r="BW63">
            <v>207576</v>
          </cell>
          <cell r="BX63">
            <v>124380</v>
          </cell>
          <cell r="BY63">
            <v>0</v>
          </cell>
          <cell r="BZ63">
            <v>0</v>
          </cell>
          <cell r="CA63">
            <v>544958</v>
          </cell>
          <cell r="CB63">
            <v>185951</v>
          </cell>
          <cell r="CC63">
            <v>100038</v>
          </cell>
          <cell r="CD63">
            <v>120258</v>
          </cell>
          <cell r="CE63">
            <v>5737</v>
          </cell>
          <cell r="CF63">
            <v>411984</v>
          </cell>
          <cell r="CG63">
            <v>251232</v>
          </cell>
          <cell r="CH63">
            <v>127236</v>
          </cell>
          <cell r="CI63">
            <v>156786</v>
          </cell>
          <cell r="CJ63">
            <v>9704</v>
          </cell>
          <cell r="CK63">
            <v>544958</v>
          </cell>
          <cell r="CL63">
            <v>8.6637469586374749E-2</v>
          </cell>
          <cell r="CM63">
            <v>9.3091693132484554E-2</v>
          </cell>
        </row>
        <row r="64">
          <cell r="A64">
            <v>40513</v>
          </cell>
          <cell r="B64">
            <v>30409</v>
          </cell>
          <cell r="C64">
            <v>21984</v>
          </cell>
          <cell r="D64">
            <v>12367</v>
          </cell>
          <cell r="F64">
            <v>0</v>
          </cell>
          <cell r="G64">
            <v>64760</v>
          </cell>
          <cell r="H64">
            <v>36575</v>
          </cell>
          <cell r="I64">
            <v>27024</v>
          </cell>
          <cell r="J64">
            <v>16920</v>
          </cell>
          <cell r="L64">
            <v>0</v>
          </cell>
          <cell r="M64">
            <v>80519</v>
          </cell>
          <cell r="N64">
            <v>32053</v>
          </cell>
          <cell r="O64">
            <v>15884</v>
          </cell>
          <cell r="P64">
            <v>16823</v>
          </cell>
          <cell r="Q64">
            <v>0</v>
          </cell>
          <cell r="R64">
            <v>64760</v>
          </cell>
          <cell r="S64">
            <v>39076</v>
          </cell>
          <cell r="T64">
            <v>19541</v>
          </cell>
          <cell r="U64">
            <v>21762</v>
          </cell>
          <cell r="V64">
            <v>140</v>
          </cell>
          <cell r="W64">
            <v>80519</v>
          </cell>
          <cell r="X64">
            <v>82025</v>
          </cell>
          <cell r="Y64">
            <v>63231</v>
          </cell>
          <cell r="Z64">
            <v>34597</v>
          </cell>
          <cell r="AA64">
            <v>0</v>
          </cell>
          <cell r="AB64">
            <v>0</v>
          </cell>
          <cell r="AC64">
            <v>179853</v>
          </cell>
          <cell r="AD64">
            <v>97299</v>
          </cell>
          <cell r="AE64">
            <v>79176</v>
          </cell>
          <cell r="AF64">
            <v>49680</v>
          </cell>
          <cell r="AG64">
            <v>0</v>
          </cell>
          <cell r="AH64">
            <v>0</v>
          </cell>
          <cell r="AI64">
            <v>226155</v>
          </cell>
          <cell r="AJ64">
            <v>84114</v>
          </cell>
          <cell r="AK64">
            <v>45502</v>
          </cell>
          <cell r="AL64">
            <v>49746</v>
          </cell>
          <cell r="AM64">
            <v>491</v>
          </cell>
          <cell r="AN64">
            <v>179853</v>
          </cell>
          <cell r="AO64">
            <v>106728</v>
          </cell>
          <cell r="AP64">
            <v>54985</v>
          </cell>
          <cell r="AQ64">
            <v>62882</v>
          </cell>
          <cell r="AR64">
            <v>1560</v>
          </cell>
          <cell r="AS64">
            <v>226155</v>
          </cell>
          <cell r="AT64">
            <v>278464</v>
          </cell>
          <cell r="AU64">
            <v>239212</v>
          </cell>
          <cell r="AV64">
            <v>127612</v>
          </cell>
          <cell r="AW64">
            <v>0</v>
          </cell>
          <cell r="AX64">
            <v>0</v>
          </cell>
          <cell r="AY64">
            <v>645288</v>
          </cell>
          <cell r="AZ64">
            <v>337177</v>
          </cell>
          <cell r="BA64">
            <v>310858</v>
          </cell>
          <cell r="BB64">
            <v>190260</v>
          </cell>
          <cell r="BC64">
            <v>0</v>
          </cell>
          <cell r="BD64">
            <v>0</v>
          </cell>
          <cell r="BE64">
            <v>838295</v>
          </cell>
          <cell r="BF64">
            <v>301649</v>
          </cell>
          <cell r="BG64">
            <v>157614</v>
          </cell>
          <cell r="BH64">
            <v>180178</v>
          </cell>
          <cell r="BI64">
            <v>5847</v>
          </cell>
          <cell r="BJ64">
            <v>645288</v>
          </cell>
          <cell r="BK64">
            <v>395168</v>
          </cell>
          <cell r="BL64">
            <v>198125</v>
          </cell>
          <cell r="BM64">
            <v>234420</v>
          </cell>
          <cell r="BN64">
            <v>10582</v>
          </cell>
          <cell r="BO64">
            <v>838295</v>
          </cell>
          <cell r="BP64">
            <v>207252</v>
          </cell>
          <cell r="BQ64">
            <v>178943</v>
          </cell>
          <cell r="BR64">
            <v>90549</v>
          </cell>
          <cell r="BS64">
            <v>0</v>
          </cell>
          <cell r="BT64">
            <v>0</v>
          </cell>
          <cell r="BU64">
            <v>476744</v>
          </cell>
          <cell r="BV64">
            <v>249577</v>
          </cell>
          <cell r="BW64">
            <v>234600</v>
          </cell>
          <cell r="BX64">
            <v>141300</v>
          </cell>
          <cell r="BY64">
            <v>0</v>
          </cell>
          <cell r="BZ64">
            <v>0</v>
          </cell>
          <cell r="CA64">
            <v>625477</v>
          </cell>
          <cell r="CB64">
            <v>218004</v>
          </cell>
          <cell r="CC64">
            <v>115922</v>
          </cell>
          <cell r="CD64">
            <v>137081</v>
          </cell>
          <cell r="CE64">
            <v>5737</v>
          </cell>
          <cell r="CF64">
            <v>476744</v>
          </cell>
          <cell r="CG64">
            <v>290308</v>
          </cell>
          <cell r="CH64">
            <v>146777</v>
          </cell>
          <cell r="CI64">
            <v>178548</v>
          </cell>
          <cell r="CJ64">
            <v>9844</v>
          </cell>
          <cell r="CK64">
            <v>625477</v>
          </cell>
          <cell r="CL64">
            <v>7.3554034116340317E-2</v>
          </cell>
          <cell r="CM64">
            <v>7.4388877028181088E-2</v>
          </cell>
        </row>
        <row r="65">
          <cell r="A65">
            <v>40544</v>
          </cell>
          <cell r="B65">
            <v>29603</v>
          </cell>
          <cell r="C65">
            <v>22321</v>
          </cell>
          <cell r="D65">
            <v>14002</v>
          </cell>
          <cell r="F65">
            <v>0</v>
          </cell>
          <cell r="G65">
            <v>65926</v>
          </cell>
          <cell r="H65">
            <v>36252</v>
          </cell>
          <cell r="I65">
            <v>26904</v>
          </cell>
          <cell r="J65">
            <v>17460</v>
          </cell>
          <cell r="M65">
            <v>80616</v>
          </cell>
          <cell r="N65">
            <v>31780</v>
          </cell>
          <cell r="O65">
            <v>16466</v>
          </cell>
          <cell r="P65">
            <v>17680</v>
          </cell>
          <cell r="Q65">
            <v>0</v>
          </cell>
          <cell r="R65">
            <v>65926</v>
          </cell>
          <cell r="S65">
            <v>38912</v>
          </cell>
          <cell r="T65">
            <v>19530</v>
          </cell>
          <cell r="U65">
            <v>22104</v>
          </cell>
          <cell r="V65">
            <v>70</v>
          </cell>
          <cell r="W65">
            <v>80616</v>
          </cell>
          <cell r="X65">
            <v>86313</v>
          </cell>
          <cell r="Y65">
            <v>64115</v>
          </cell>
          <cell r="Z65">
            <v>36084</v>
          </cell>
          <cell r="AA65">
            <v>0</v>
          </cell>
          <cell r="AB65">
            <v>0</v>
          </cell>
          <cell r="AC65">
            <v>186512</v>
          </cell>
          <cell r="AD65">
            <v>105811</v>
          </cell>
          <cell r="AE65">
            <v>79416</v>
          </cell>
          <cell r="AF65">
            <v>50940</v>
          </cell>
          <cell r="AG65">
            <v>0</v>
          </cell>
          <cell r="AH65">
            <v>0</v>
          </cell>
          <cell r="AI65">
            <v>236167</v>
          </cell>
          <cell r="AJ65">
            <v>89313</v>
          </cell>
          <cell r="AK65">
            <v>47881</v>
          </cell>
          <cell r="AL65">
            <v>49318</v>
          </cell>
          <cell r="AM65">
            <v>0</v>
          </cell>
          <cell r="AN65">
            <v>186512</v>
          </cell>
          <cell r="AO65">
            <v>112894</v>
          </cell>
          <cell r="AP65">
            <v>58119</v>
          </cell>
          <cell r="AQ65">
            <v>64774</v>
          </cell>
          <cell r="AR65">
            <v>380</v>
          </cell>
          <cell r="AS65">
            <v>236167</v>
          </cell>
          <cell r="AT65">
            <v>281246</v>
          </cell>
          <cell r="AU65">
            <v>240592</v>
          </cell>
          <cell r="AV65">
            <v>127165</v>
          </cell>
          <cell r="AW65">
            <v>0</v>
          </cell>
          <cell r="AX65">
            <v>0</v>
          </cell>
          <cell r="AY65">
            <v>649003</v>
          </cell>
          <cell r="AZ65">
            <v>341747</v>
          </cell>
          <cell r="BA65">
            <v>311918</v>
          </cell>
          <cell r="BB65">
            <v>189180</v>
          </cell>
          <cell r="BC65">
            <v>0</v>
          </cell>
          <cell r="BD65">
            <v>0</v>
          </cell>
          <cell r="BE65">
            <v>842845</v>
          </cell>
          <cell r="BF65">
            <v>302260</v>
          </cell>
          <cell r="BG65">
            <v>159553</v>
          </cell>
          <cell r="BH65">
            <v>181453</v>
          </cell>
          <cell r="BI65">
            <v>5737</v>
          </cell>
          <cell r="BJ65">
            <v>649003</v>
          </cell>
          <cell r="BK65">
            <v>395756</v>
          </cell>
          <cell r="BL65">
            <v>200087</v>
          </cell>
          <cell r="BM65">
            <v>236638</v>
          </cell>
          <cell r="BN65">
            <v>10364</v>
          </cell>
          <cell r="BO65">
            <v>842845</v>
          </cell>
          <cell r="BP65">
            <v>236855</v>
          </cell>
          <cell r="BQ65">
            <v>201264</v>
          </cell>
          <cell r="BR65">
            <v>104551</v>
          </cell>
          <cell r="BS65">
            <v>0</v>
          </cell>
          <cell r="BT65">
            <v>0</v>
          </cell>
          <cell r="BU65">
            <v>542670</v>
          </cell>
          <cell r="BV65">
            <v>285829</v>
          </cell>
          <cell r="BW65">
            <v>261504</v>
          </cell>
          <cell r="BX65">
            <v>158760</v>
          </cell>
          <cell r="BY65">
            <v>0</v>
          </cell>
          <cell r="BZ65">
            <v>0</v>
          </cell>
          <cell r="CA65">
            <v>706093</v>
          </cell>
          <cell r="CB65">
            <v>249784</v>
          </cell>
          <cell r="CC65">
            <v>132388</v>
          </cell>
          <cell r="CD65">
            <v>154761</v>
          </cell>
          <cell r="CE65">
            <v>5737</v>
          </cell>
          <cell r="CF65">
            <v>542670</v>
          </cell>
          <cell r="CG65">
            <v>329220</v>
          </cell>
          <cell r="CH65">
            <v>166307</v>
          </cell>
          <cell r="CI65">
            <v>200652</v>
          </cell>
          <cell r="CJ65">
            <v>9914</v>
          </cell>
          <cell r="CK65">
            <v>706093</v>
          </cell>
          <cell r="CL65">
            <v>5.9716127372972716E-2</v>
          </cell>
          <cell r="CM65">
            <v>5.981647516630284E-2</v>
          </cell>
        </row>
        <row r="66">
          <cell r="A66">
            <v>40575</v>
          </cell>
          <cell r="B66">
            <v>23266</v>
          </cell>
          <cell r="C66">
            <v>21736</v>
          </cell>
          <cell r="D66">
            <v>9943</v>
          </cell>
          <cell r="F66">
            <v>0</v>
          </cell>
          <cell r="G66">
            <v>54945</v>
          </cell>
          <cell r="H66">
            <v>27683</v>
          </cell>
          <cell r="I66">
            <v>26928</v>
          </cell>
          <cell r="J66">
            <v>15660</v>
          </cell>
          <cell r="M66">
            <v>70271</v>
          </cell>
          <cell r="N66">
            <v>28910</v>
          </cell>
          <cell r="O66">
            <v>13972</v>
          </cell>
          <cell r="P66">
            <v>12063</v>
          </cell>
          <cell r="Q66">
            <v>0</v>
          </cell>
          <cell r="R66">
            <v>54945</v>
          </cell>
          <cell r="S66">
            <v>35015</v>
          </cell>
          <cell r="T66">
            <v>16784</v>
          </cell>
          <cell r="U66">
            <v>17044</v>
          </cell>
          <cell r="V66">
            <v>1428</v>
          </cell>
          <cell r="W66">
            <v>70271</v>
          </cell>
          <cell r="X66">
            <v>83278</v>
          </cell>
          <cell r="Y66">
            <v>66041</v>
          </cell>
          <cell r="Z66">
            <v>36312</v>
          </cell>
          <cell r="AA66">
            <v>0</v>
          </cell>
          <cell r="AB66">
            <v>0</v>
          </cell>
          <cell r="AC66">
            <v>185631</v>
          </cell>
          <cell r="AD66">
            <v>100510</v>
          </cell>
          <cell r="AE66">
            <v>80856</v>
          </cell>
          <cell r="AF66">
            <v>50040</v>
          </cell>
          <cell r="AG66">
            <v>0</v>
          </cell>
          <cell r="AH66">
            <v>0</v>
          </cell>
          <cell r="AI66">
            <v>231406</v>
          </cell>
          <cell r="AJ66">
            <v>92743</v>
          </cell>
          <cell r="AK66">
            <v>46322</v>
          </cell>
          <cell r="AL66">
            <v>46566</v>
          </cell>
          <cell r="AM66">
            <v>0</v>
          </cell>
          <cell r="AN66">
            <v>185631</v>
          </cell>
          <cell r="AO66">
            <v>113003</v>
          </cell>
          <cell r="AP66">
            <v>55855</v>
          </cell>
          <cell r="AQ66">
            <v>60910</v>
          </cell>
          <cell r="AR66">
            <v>1638</v>
          </cell>
          <cell r="AS66">
            <v>231406</v>
          </cell>
          <cell r="AT66">
            <v>284242</v>
          </cell>
          <cell r="AU66">
            <v>243622</v>
          </cell>
          <cell r="AV66">
            <v>126214</v>
          </cell>
          <cell r="AW66">
            <v>0</v>
          </cell>
          <cell r="AX66">
            <v>0</v>
          </cell>
          <cell r="AY66">
            <v>654078</v>
          </cell>
          <cell r="AZ66">
            <v>342858</v>
          </cell>
          <cell r="BA66">
            <v>315274</v>
          </cell>
          <cell r="BB66">
            <v>190440</v>
          </cell>
          <cell r="BC66">
            <v>0</v>
          </cell>
          <cell r="BD66">
            <v>0</v>
          </cell>
          <cell r="BE66">
            <v>848572</v>
          </cell>
          <cell r="BF66">
            <v>306107</v>
          </cell>
          <cell r="BG66">
            <v>160804</v>
          </cell>
          <cell r="BH66">
            <v>181430</v>
          </cell>
          <cell r="BI66">
            <v>5737</v>
          </cell>
          <cell r="BJ66">
            <v>654078</v>
          </cell>
          <cell r="BK66">
            <v>399297</v>
          </cell>
          <cell r="BL66">
            <v>200743</v>
          </cell>
          <cell r="BM66">
            <v>236740</v>
          </cell>
          <cell r="BN66">
            <v>11792</v>
          </cell>
          <cell r="BO66">
            <v>848572</v>
          </cell>
          <cell r="BP66">
            <v>260121</v>
          </cell>
          <cell r="BQ66">
            <v>223000</v>
          </cell>
          <cell r="BR66">
            <v>114494</v>
          </cell>
          <cell r="BS66">
            <v>0</v>
          </cell>
          <cell r="BT66">
            <v>0</v>
          </cell>
          <cell r="BU66">
            <v>597615</v>
          </cell>
          <cell r="BV66">
            <v>313512</v>
          </cell>
          <cell r="BW66">
            <v>288432</v>
          </cell>
          <cell r="BX66">
            <v>174420</v>
          </cell>
          <cell r="BY66">
            <v>0</v>
          </cell>
          <cell r="BZ66">
            <v>0</v>
          </cell>
          <cell r="CA66">
            <v>776364</v>
          </cell>
          <cell r="CB66">
            <v>278694</v>
          </cell>
          <cell r="CC66">
            <v>146360</v>
          </cell>
          <cell r="CD66">
            <v>166824</v>
          </cell>
          <cell r="CE66">
            <v>5737</v>
          </cell>
          <cell r="CF66">
            <v>597615</v>
          </cell>
          <cell r="CG66">
            <v>364235</v>
          </cell>
          <cell r="CH66">
            <v>183091</v>
          </cell>
          <cell r="CI66">
            <v>217696</v>
          </cell>
          <cell r="CJ66">
            <v>11342</v>
          </cell>
          <cell r="CK66">
            <v>776364</v>
          </cell>
          <cell r="CL66">
            <v>0.10176458792861443</v>
          </cell>
          <cell r="CM66">
            <v>8.873016856717908E-2</v>
          </cell>
        </row>
        <row r="67">
          <cell r="A67">
            <v>40603</v>
          </cell>
          <cell r="B67">
            <v>24666</v>
          </cell>
          <cell r="C67">
            <v>22743</v>
          </cell>
          <cell r="D67">
            <v>9552</v>
          </cell>
          <cell r="F67">
            <v>0</v>
          </cell>
          <cell r="G67">
            <v>56961</v>
          </cell>
          <cell r="H67">
            <v>34371</v>
          </cell>
          <cell r="I67">
            <v>29376</v>
          </cell>
          <cell r="J67">
            <v>16920</v>
          </cell>
          <cell r="M67">
            <v>80667</v>
          </cell>
          <cell r="N67">
            <v>28349</v>
          </cell>
          <cell r="O67">
            <v>15434</v>
          </cell>
          <cell r="P67">
            <v>13178</v>
          </cell>
          <cell r="Q67">
            <v>0</v>
          </cell>
          <cell r="R67">
            <v>56961</v>
          </cell>
          <cell r="S67">
            <v>39048</v>
          </cell>
          <cell r="T67">
            <v>19461</v>
          </cell>
          <cell r="U67">
            <v>20394</v>
          </cell>
          <cell r="V67">
            <v>1764</v>
          </cell>
          <cell r="W67">
            <v>80667</v>
          </cell>
          <cell r="X67">
            <v>77535</v>
          </cell>
          <cell r="Y67">
            <v>66800</v>
          </cell>
          <cell r="Z67">
            <v>33497</v>
          </cell>
          <cell r="AA67">
            <v>0</v>
          </cell>
          <cell r="AB67">
            <v>0</v>
          </cell>
          <cell r="AC67">
            <v>177832</v>
          </cell>
          <cell r="AD67">
            <v>98306</v>
          </cell>
          <cell r="AE67">
            <v>83208</v>
          </cell>
          <cell r="AF67">
            <v>50040</v>
          </cell>
          <cell r="AG67">
            <v>0</v>
          </cell>
          <cell r="AH67">
            <v>0</v>
          </cell>
          <cell r="AI67">
            <v>231554</v>
          </cell>
          <cell r="AJ67">
            <v>89039</v>
          </cell>
          <cell r="AK67">
            <v>45872</v>
          </cell>
          <cell r="AL67">
            <v>42921</v>
          </cell>
          <cell r="AM67">
            <v>0</v>
          </cell>
          <cell r="AN67">
            <v>177832</v>
          </cell>
          <cell r="AO67">
            <v>112975</v>
          </cell>
          <cell r="AP67">
            <v>55775</v>
          </cell>
          <cell r="AQ67">
            <v>59542</v>
          </cell>
          <cell r="AR67">
            <v>3262</v>
          </cell>
          <cell r="AS67">
            <v>231554</v>
          </cell>
          <cell r="AT67">
            <v>284787</v>
          </cell>
          <cell r="AU67">
            <v>245743</v>
          </cell>
          <cell r="AV67">
            <v>124046</v>
          </cell>
          <cell r="AW67">
            <v>0</v>
          </cell>
          <cell r="AX67">
            <v>0</v>
          </cell>
          <cell r="AY67">
            <v>654576</v>
          </cell>
          <cell r="AZ67">
            <v>347883</v>
          </cell>
          <cell r="BA67">
            <v>317808</v>
          </cell>
          <cell r="BB67">
            <v>191340</v>
          </cell>
          <cell r="BC67">
            <v>0</v>
          </cell>
          <cell r="BD67">
            <v>0</v>
          </cell>
          <cell r="BE67">
            <v>857031</v>
          </cell>
          <cell r="BF67">
            <v>307043</v>
          </cell>
          <cell r="BG67">
            <v>161794</v>
          </cell>
          <cell r="BH67">
            <v>180002</v>
          </cell>
          <cell r="BI67">
            <v>5737</v>
          </cell>
          <cell r="BJ67">
            <v>654576</v>
          </cell>
          <cell r="BK67">
            <v>403283</v>
          </cell>
          <cell r="BL67">
            <v>202552</v>
          </cell>
          <cell r="BM67">
            <v>238090</v>
          </cell>
          <cell r="BN67">
            <v>13106</v>
          </cell>
          <cell r="BO67">
            <v>857031</v>
          </cell>
          <cell r="BP67">
            <v>284787</v>
          </cell>
          <cell r="BQ67">
            <v>245743</v>
          </cell>
          <cell r="BR67">
            <v>124046</v>
          </cell>
          <cell r="BS67">
            <v>0</v>
          </cell>
          <cell r="BT67">
            <v>0</v>
          </cell>
          <cell r="BU67">
            <v>654576</v>
          </cell>
          <cell r="BV67">
            <v>347883</v>
          </cell>
          <cell r="BW67">
            <v>317808</v>
          </cell>
          <cell r="BX67">
            <v>191340</v>
          </cell>
          <cell r="BY67">
            <v>0</v>
          </cell>
          <cell r="BZ67">
            <v>0</v>
          </cell>
          <cell r="CA67">
            <v>857031</v>
          </cell>
          <cell r="CB67">
            <v>307043</v>
          </cell>
          <cell r="CC67">
            <v>161794</v>
          </cell>
          <cell r="CD67">
            <v>180002</v>
          </cell>
          <cell r="CE67">
            <v>5737</v>
          </cell>
          <cell r="CF67">
            <v>654576</v>
          </cell>
          <cell r="CG67">
            <v>403283</v>
          </cell>
          <cell r="CH67">
            <v>202552</v>
          </cell>
          <cell r="CI67">
            <v>238090</v>
          </cell>
          <cell r="CJ67">
            <v>13106</v>
          </cell>
          <cell r="CK67">
            <v>857031</v>
          </cell>
          <cell r="CL67">
            <v>8.8199351787896507E-3</v>
          </cell>
          <cell r="CM67">
            <v>0.11714768446709511</v>
          </cell>
        </row>
        <row r="68">
          <cell r="A68">
            <v>40634</v>
          </cell>
          <cell r="B68">
            <v>23742</v>
          </cell>
          <cell r="C68">
            <v>23257</v>
          </cell>
          <cell r="D68">
            <v>10932</v>
          </cell>
          <cell r="F68">
            <v>0</v>
          </cell>
          <cell r="G68">
            <v>57931</v>
          </cell>
          <cell r="H68">
            <v>32025</v>
          </cell>
          <cell r="I68">
            <v>30192</v>
          </cell>
          <cell r="J68">
            <v>15480</v>
          </cell>
          <cell r="M68">
            <v>77697</v>
          </cell>
          <cell r="N68">
            <v>27488</v>
          </cell>
          <cell r="O68">
            <v>15161</v>
          </cell>
          <cell r="P68">
            <v>15282</v>
          </cell>
          <cell r="Q68">
            <v>0</v>
          </cell>
          <cell r="R68">
            <v>57931</v>
          </cell>
          <cell r="S68">
            <v>35405</v>
          </cell>
          <cell r="T68">
            <v>18770</v>
          </cell>
          <cell r="U68">
            <v>21030</v>
          </cell>
          <cell r="V68">
            <v>2492</v>
          </cell>
          <cell r="W68">
            <v>77697</v>
          </cell>
          <cell r="X68">
            <v>71674</v>
          </cell>
          <cell r="Y68">
            <v>67736</v>
          </cell>
          <cell r="Z68">
            <v>30427</v>
          </cell>
          <cell r="AA68">
            <v>0</v>
          </cell>
          <cell r="AB68">
            <v>0</v>
          </cell>
          <cell r="AC68">
            <v>169837</v>
          </cell>
          <cell r="AD68">
            <v>94079</v>
          </cell>
          <cell r="AE68">
            <v>86496</v>
          </cell>
          <cell r="AF68">
            <v>48060</v>
          </cell>
          <cell r="AG68">
            <v>0</v>
          </cell>
          <cell r="AH68">
            <v>0</v>
          </cell>
          <cell r="AI68">
            <v>228635</v>
          </cell>
          <cell r="AJ68">
            <v>84747</v>
          </cell>
          <cell r="AK68">
            <v>44567</v>
          </cell>
          <cell r="AL68">
            <v>40523</v>
          </cell>
          <cell r="AM68">
            <v>0</v>
          </cell>
          <cell r="AN68">
            <v>169837</v>
          </cell>
          <cell r="AO68">
            <v>109468</v>
          </cell>
          <cell r="AP68">
            <v>55015</v>
          </cell>
          <cell r="AQ68">
            <v>58468</v>
          </cell>
          <cell r="AR68">
            <v>5684</v>
          </cell>
          <cell r="AS68">
            <v>228635</v>
          </cell>
          <cell r="AT68">
            <v>286182</v>
          </cell>
          <cell r="AU68">
            <v>249565</v>
          </cell>
          <cell r="AV68">
            <v>124596</v>
          </cell>
          <cell r="AW68">
            <v>0</v>
          </cell>
          <cell r="AX68">
            <v>0</v>
          </cell>
          <cell r="AY68">
            <v>660343</v>
          </cell>
          <cell r="AZ68">
            <v>352314</v>
          </cell>
          <cell r="BA68">
            <v>322512</v>
          </cell>
          <cell r="BB68">
            <v>190620</v>
          </cell>
          <cell r="BC68">
            <v>0</v>
          </cell>
          <cell r="BD68">
            <v>0</v>
          </cell>
          <cell r="BE68">
            <v>865446</v>
          </cell>
          <cell r="BF68">
            <v>309815</v>
          </cell>
          <cell r="BG68">
            <v>163864</v>
          </cell>
          <cell r="BH68">
            <v>180927</v>
          </cell>
          <cell r="BI68">
            <v>5737</v>
          </cell>
          <cell r="BJ68">
            <v>660343</v>
          </cell>
          <cell r="BK68">
            <v>405870</v>
          </cell>
          <cell r="BL68">
            <v>204480</v>
          </cell>
          <cell r="BM68">
            <v>239852</v>
          </cell>
          <cell r="BN68">
            <v>15244</v>
          </cell>
          <cell r="BO68">
            <v>865446</v>
          </cell>
          <cell r="BP68">
            <v>23742</v>
          </cell>
          <cell r="BQ68">
            <v>23257</v>
          </cell>
          <cell r="BR68">
            <v>10932</v>
          </cell>
          <cell r="BS68">
            <v>0</v>
          </cell>
          <cell r="BT68">
            <v>0</v>
          </cell>
          <cell r="BU68">
            <v>57931</v>
          </cell>
          <cell r="BV68">
            <v>32025</v>
          </cell>
          <cell r="BW68">
            <v>30192</v>
          </cell>
          <cell r="BX68">
            <v>15480</v>
          </cell>
          <cell r="BY68">
            <v>0</v>
          </cell>
          <cell r="BZ68">
            <v>0</v>
          </cell>
          <cell r="CA68">
            <v>77697</v>
          </cell>
          <cell r="CB68">
            <v>27488</v>
          </cell>
          <cell r="CC68">
            <v>15161</v>
          </cell>
          <cell r="CD68">
            <v>15282</v>
          </cell>
          <cell r="CE68">
            <v>0</v>
          </cell>
          <cell r="CF68">
            <v>57931</v>
          </cell>
          <cell r="CG68">
            <v>35405</v>
          </cell>
          <cell r="CH68">
            <v>18770</v>
          </cell>
          <cell r="CI68">
            <v>21030</v>
          </cell>
          <cell r="CJ68">
            <v>2492</v>
          </cell>
          <cell r="CK68">
            <v>77697</v>
          </cell>
          <cell r="CL68">
            <v>0.11055517214937516</v>
          </cell>
          <cell r="CM68">
            <v>0.12146011951156144</v>
          </cell>
        </row>
        <row r="69">
          <cell r="A69">
            <v>40664</v>
          </cell>
          <cell r="B69">
            <v>19887</v>
          </cell>
          <cell r="C69">
            <v>19390</v>
          </cell>
          <cell r="D69">
            <v>8059</v>
          </cell>
          <cell r="F69">
            <v>0</v>
          </cell>
          <cell r="G69">
            <v>47336</v>
          </cell>
          <cell r="H69">
            <v>29049</v>
          </cell>
          <cell r="I69">
            <v>30480</v>
          </cell>
          <cell r="J69">
            <v>15840</v>
          </cell>
          <cell r="M69">
            <v>75369</v>
          </cell>
          <cell r="N69">
            <v>22232</v>
          </cell>
          <cell r="O69">
            <v>12531</v>
          </cell>
          <cell r="P69">
            <v>12573</v>
          </cell>
          <cell r="Q69">
            <v>0</v>
          </cell>
          <cell r="R69">
            <v>47336</v>
          </cell>
          <cell r="S69">
            <v>34899</v>
          </cell>
          <cell r="T69">
            <v>17931</v>
          </cell>
          <cell r="U69">
            <v>20047</v>
          </cell>
          <cell r="V69">
            <v>2492</v>
          </cell>
          <cell r="W69">
            <v>75369</v>
          </cell>
          <cell r="X69">
            <v>68295</v>
          </cell>
          <cell r="Y69">
            <v>65390</v>
          </cell>
          <cell r="Z69">
            <v>28543</v>
          </cell>
          <cell r="AA69">
            <v>0</v>
          </cell>
          <cell r="AB69">
            <v>0</v>
          </cell>
          <cell r="AC69">
            <v>162228</v>
          </cell>
          <cell r="AD69">
            <v>95445</v>
          </cell>
          <cell r="AE69">
            <v>90048</v>
          </cell>
          <cell r="AF69">
            <v>48240</v>
          </cell>
          <cell r="AG69">
            <v>0</v>
          </cell>
          <cell r="AH69">
            <v>0</v>
          </cell>
          <cell r="AI69">
            <v>233733</v>
          </cell>
          <cell r="AJ69">
            <v>78069</v>
          </cell>
          <cell r="AK69">
            <v>43126</v>
          </cell>
          <cell r="AL69">
            <v>41033</v>
          </cell>
          <cell r="AM69">
            <v>0</v>
          </cell>
          <cell r="AN69">
            <v>162228</v>
          </cell>
          <cell r="AO69">
            <v>109352</v>
          </cell>
          <cell r="AP69">
            <v>56162</v>
          </cell>
          <cell r="AQ69">
            <v>61471</v>
          </cell>
          <cell r="AR69">
            <v>6748</v>
          </cell>
          <cell r="AS69">
            <v>233733</v>
          </cell>
          <cell r="AT69">
            <v>287790</v>
          </cell>
          <cell r="AU69">
            <v>250874</v>
          </cell>
          <cell r="AV69">
            <v>124992</v>
          </cell>
          <cell r="AW69">
            <v>0</v>
          </cell>
          <cell r="AX69">
            <v>0</v>
          </cell>
          <cell r="AY69">
            <v>663656</v>
          </cell>
          <cell r="AZ69">
            <v>358003</v>
          </cell>
          <cell r="BA69">
            <v>326928</v>
          </cell>
          <cell r="BB69">
            <v>192420</v>
          </cell>
          <cell r="BC69">
            <v>0</v>
          </cell>
          <cell r="BD69">
            <v>0</v>
          </cell>
          <cell r="BE69">
            <v>877351</v>
          </cell>
          <cell r="BF69">
            <v>312092</v>
          </cell>
          <cell r="BG69">
            <v>165023</v>
          </cell>
          <cell r="BH69">
            <v>180804</v>
          </cell>
          <cell r="BI69">
            <v>5737</v>
          </cell>
          <cell r="BJ69">
            <v>663656</v>
          </cell>
          <cell r="BK69">
            <v>411939</v>
          </cell>
          <cell r="BL69">
            <v>207183</v>
          </cell>
          <cell r="BM69">
            <v>240855</v>
          </cell>
          <cell r="BN69">
            <v>17374</v>
          </cell>
          <cell r="BO69">
            <v>877351</v>
          </cell>
          <cell r="BP69">
            <v>43629</v>
          </cell>
          <cell r="BQ69">
            <v>42647</v>
          </cell>
          <cell r="BR69">
            <v>18991</v>
          </cell>
          <cell r="BS69">
            <v>0</v>
          </cell>
          <cell r="BT69">
            <v>0</v>
          </cell>
          <cell r="BU69">
            <v>105267</v>
          </cell>
          <cell r="BV69">
            <v>61074</v>
          </cell>
          <cell r="BW69">
            <v>60672</v>
          </cell>
          <cell r="BX69">
            <v>31320</v>
          </cell>
          <cell r="BY69">
            <v>0</v>
          </cell>
          <cell r="BZ69">
            <v>0</v>
          </cell>
          <cell r="CA69">
            <v>153066</v>
          </cell>
          <cell r="CB69">
            <v>49720</v>
          </cell>
          <cell r="CC69">
            <v>27692</v>
          </cell>
          <cell r="CD69">
            <v>27855</v>
          </cell>
          <cell r="CE69">
            <v>0</v>
          </cell>
          <cell r="CF69">
            <v>105267</v>
          </cell>
          <cell r="CG69">
            <v>70304</v>
          </cell>
          <cell r="CH69">
            <v>36701</v>
          </cell>
          <cell r="CI69">
            <v>41077</v>
          </cell>
          <cell r="CJ69">
            <v>4984</v>
          </cell>
          <cell r="CK69">
            <v>153066</v>
          </cell>
          <cell r="CL69">
            <v>7.5256116121118488E-2</v>
          </cell>
          <cell r="CM69">
            <v>0.18758666330518081</v>
          </cell>
        </row>
        <row r="70">
          <cell r="A70">
            <v>40695</v>
          </cell>
          <cell r="B70">
            <v>22622</v>
          </cell>
          <cell r="C70">
            <v>11270</v>
          </cell>
          <cell r="D70">
            <v>7136</v>
          </cell>
          <cell r="F70">
            <v>0</v>
          </cell>
          <cell r="G70">
            <v>41028</v>
          </cell>
          <cell r="H70">
            <v>28392</v>
          </cell>
          <cell r="I70">
            <v>17784</v>
          </cell>
          <cell r="J70">
            <v>11520</v>
          </cell>
          <cell r="M70">
            <v>57696</v>
          </cell>
          <cell r="N70">
            <v>18167</v>
          </cell>
          <cell r="O70">
            <v>10475</v>
          </cell>
          <cell r="P70">
            <v>12386</v>
          </cell>
          <cell r="Q70">
            <v>0</v>
          </cell>
          <cell r="R70">
            <v>41028</v>
          </cell>
          <cell r="S70">
            <v>25764</v>
          </cell>
          <cell r="T70">
            <v>14394</v>
          </cell>
          <cell r="U70">
            <v>16152</v>
          </cell>
          <cell r="V70">
            <v>1386</v>
          </cell>
          <cell r="W70">
            <v>57696</v>
          </cell>
          <cell r="X70">
            <v>66251</v>
          </cell>
          <cell r="Y70">
            <v>53917</v>
          </cell>
          <cell r="Z70">
            <v>26127</v>
          </cell>
          <cell r="AA70">
            <v>0</v>
          </cell>
          <cell r="AB70">
            <v>0</v>
          </cell>
          <cell r="AC70">
            <v>146295</v>
          </cell>
          <cell r="AD70">
            <v>89466</v>
          </cell>
          <cell r="AE70">
            <v>78456</v>
          </cell>
          <cell r="AF70">
            <v>42840</v>
          </cell>
          <cell r="AG70">
            <v>0</v>
          </cell>
          <cell r="AH70">
            <v>0</v>
          </cell>
          <cell r="AI70">
            <v>210762</v>
          </cell>
          <cell r="AJ70">
            <v>67887</v>
          </cell>
          <cell r="AK70">
            <v>38167</v>
          </cell>
          <cell r="AL70">
            <v>40241</v>
          </cell>
          <cell r="AM70">
            <v>0</v>
          </cell>
          <cell r="AN70">
            <v>146295</v>
          </cell>
          <cell r="AO70">
            <v>96068</v>
          </cell>
          <cell r="AP70">
            <v>51095</v>
          </cell>
          <cell r="AQ70">
            <v>57229</v>
          </cell>
          <cell r="AR70">
            <v>6370</v>
          </cell>
          <cell r="AS70">
            <v>210762</v>
          </cell>
          <cell r="AT70">
            <v>292570</v>
          </cell>
          <cell r="AU70">
            <v>244527</v>
          </cell>
          <cell r="AV70">
            <v>123586</v>
          </cell>
          <cell r="AW70">
            <v>0</v>
          </cell>
          <cell r="AX70">
            <v>0</v>
          </cell>
          <cell r="AY70">
            <v>660683</v>
          </cell>
          <cell r="AZ70">
            <v>364349</v>
          </cell>
          <cell r="BA70">
            <v>319512</v>
          </cell>
          <cell r="BB70">
            <v>186840</v>
          </cell>
          <cell r="BC70">
            <v>0</v>
          </cell>
          <cell r="BD70">
            <v>0</v>
          </cell>
          <cell r="BE70">
            <v>870701</v>
          </cell>
          <cell r="BF70">
            <v>309992</v>
          </cell>
          <cell r="BG70">
            <v>164950</v>
          </cell>
          <cell r="BH70">
            <v>180004</v>
          </cell>
          <cell r="BI70">
            <v>5737</v>
          </cell>
          <cell r="BJ70">
            <v>660683</v>
          </cell>
          <cell r="BK70">
            <v>406497</v>
          </cell>
          <cell r="BL70">
            <v>207059</v>
          </cell>
          <cell r="BM70">
            <v>238581</v>
          </cell>
          <cell r="BN70">
            <v>18564</v>
          </cell>
          <cell r="BO70">
            <v>870701</v>
          </cell>
          <cell r="BP70">
            <v>66251</v>
          </cell>
          <cell r="BQ70">
            <v>53917</v>
          </cell>
          <cell r="BR70">
            <v>26127</v>
          </cell>
          <cell r="BS70">
            <v>0</v>
          </cell>
          <cell r="BT70">
            <v>0</v>
          </cell>
          <cell r="BU70">
            <v>146295</v>
          </cell>
          <cell r="BV70">
            <v>89466</v>
          </cell>
          <cell r="BW70">
            <v>78456</v>
          </cell>
          <cell r="BX70">
            <v>42840</v>
          </cell>
          <cell r="BY70">
            <v>0</v>
          </cell>
          <cell r="BZ70">
            <v>0</v>
          </cell>
          <cell r="CA70">
            <v>210762</v>
          </cell>
          <cell r="CB70">
            <v>67887</v>
          </cell>
          <cell r="CC70">
            <v>38167</v>
          </cell>
          <cell r="CD70">
            <v>40241</v>
          </cell>
          <cell r="CE70">
            <v>0</v>
          </cell>
          <cell r="CF70">
            <v>146295</v>
          </cell>
          <cell r="CG70">
            <v>96068</v>
          </cell>
          <cell r="CH70">
            <v>51095</v>
          </cell>
          <cell r="CI70">
            <v>57229</v>
          </cell>
          <cell r="CJ70">
            <v>6370</v>
          </cell>
          <cell r="CK70">
            <v>210762</v>
          </cell>
          <cell r="CL70">
            <v>-6.7566646212586123E-2</v>
          </cell>
          <cell r="CM70">
            <v>-0.10334752742983244</v>
          </cell>
        </row>
        <row r="71">
          <cell r="A71">
            <v>40725</v>
          </cell>
          <cell r="B71">
            <v>25865</v>
          </cell>
          <cell r="C71">
            <v>20763</v>
          </cell>
          <cell r="D71">
            <v>10398</v>
          </cell>
          <cell r="F71">
            <v>0</v>
          </cell>
          <cell r="G71">
            <v>57026</v>
          </cell>
          <cell r="H71">
            <v>32760</v>
          </cell>
          <cell r="I71">
            <v>30240</v>
          </cell>
          <cell r="J71">
            <v>17280</v>
          </cell>
          <cell r="M71">
            <v>80280</v>
          </cell>
          <cell r="N71">
            <v>25547</v>
          </cell>
          <cell r="O71">
            <v>13665</v>
          </cell>
          <cell r="P71">
            <v>15480</v>
          </cell>
          <cell r="Q71">
            <v>2334</v>
          </cell>
          <cell r="R71">
            <v>57026</v>
          </cell>
          <cell r="S71">
            <v>36542</v>
          </cell>
          <cell r="T71">
            <v>18130</v>
          </cell>
          <cell r="U71">
            <v>20064</v>
          </cell>
          <cell r="V71">
            <v>5544</v>
          </cell>
          <cell r="W71">
            <v>80280</v>
          </cell>
          <cell r="X71">
            <v>68374</v>
          </cell>
          <cell r="Y71">
            <v>51423</v>
          </cell>
          <cell r="Z71">
            <v>25593</v>
          </cell>
          <cell r="AA71">
            <v>0</v>
          </cell>
          <cell r="AB71">
            <v>0</v>
          </cell>
          <cell r="AC71">
            <v>145390</v>
          </cell>
          <cell r="AD71">
            <v>90201</v>
          </cell>
          <cell r="AE71">
            <v>78504</v>
          </cell>
          <cell r="AF71">
            <v>44640</v>
          </cell>
          <cell r="AG71">
            <v>0</v>
          </cell>
          <cell r="AH71">
            <v>0</v>
          </cell>
          <cell r="AI71">
            <v>213345</v>
          </cell>
          <cell r="AJ71">
            <v>65946</v>
          </cell>
          <cell r="AK71">
            <v>36671</v>
          </cell>
          <cell r="AL71">
            <v>40439</v>
          </cell>
          <cell r="AM71">
            <v>2334</v>
          </cell>
          <cell r="AN71">
            <v>145390</v>
          </cell>
          <cell r="AO71">
            <v>97205</v>
          </cell>
          <cell r="AP71">
            <v>50455</v>
          </cell>
          <cell r="AQ71">
            <v>56263</v>
          </cell>
          <cell r="AR71">
            <v>9422</v>
          </cell>
          <cell r="AS71">
            <v>213345</v>
          </cell>
          <cell r="AT71">
            <v>295632</v>
          </cell>
          <cell r="AU71">
            <v>244001</v>
          </cell>
          <cell r="AV71">
            <v>123820</v>
          </cell>
          <cell r="AW71">
            <v>0</v>
          </cell>
          <cell r="AX71">
            <v>0</v>
          </cell>
          <cell r="AY71">
            <v>663453</v>
          </cell>
          <cell r="AZ71">
            <v>369807</v>
          </cell>
          <cell r="BA71">
            <v>322824</v>
          </cell>
          <cell r="BB71">
            <v>189180</v>
          </cell>
          <cell r="BC71">
            <v>0</v>
          </cell>
          <cell r="BD71">
            <v>0</v>
          </cell>
          <cell r="BE71">
            <v>881811</v>
          </cell>
          <cell r="BF71">
            <v>311137</v>
          </cell>
          <cell r="BG71">
            <v>166741</v>
          </cell>
          <cell r="BH71">
            <v>179811</v>
          </cell>
          <cell r="BI71">
            <v>5764</v>
          </cell>
          <cell r="BJ71">
            <v>663453</v>
          </cell>
          <cell r="BK71">
            <v>411411</v>
          </cell>
          <cell r="BL71">
            <v>210039</v>
          </cell>
          <cell r="BM71">
            <v>239163</v>
          </cell>
          <cell r="BN71">
            <v>21198</v>
          </cell>
          <cell r="BO71">
            <v>881811</v>
          </cell>
          <cell r="BP71">
            <v>92116</v>
          </cell>
          <cell r="BQ71">
            <v>74680</v>
          </cell>
          <cell r="BR71">
            <v>36525</v>
          </cell>
          <cell r="BS71">
            <v>0</v>
          </cell>
          <cell r="BT71">
            <v>0</v>
          </cell>
          <cell r="BU71">
            <v>203321</v>
          </cell>
          <cell r="BV71">
            <v>122226</v>
          </cell>
          <cell r="BW71">
            <v>108696</v>
          </cell>
          <cell r="BX71">
            <v>60120</v>
          </cell>
          <cell r="BY71">
            <v>0</v>
          </cell>
          <cell r="BZ71">
            <v>0</v>
          </cell>
          <cell r="CA71">
            <v>291042</v>
          </cell>
          <cell r="CB71">
            <v>93434</v>
          </cell>
          <cell r="CC71">
            <v>51832</v>
          </cell>
          <cell r="CD71">
            <v>55721</v>
          </cell>
          <cell r="CE71">
            <v>2334</v>
          </cell>
          <cell r="CF71">
            <v>203321</v>
          </cell>
          <cell r="CG71">
            <v>132610</v>
          </cell>
          <cell r="CH71">
            <v>69225</v>
          </cell>
          <cell r="CI71">
            <v>77293</v>
          </cell>
          <cell r="CJ71">
            <v>11914</v>
          </cell>
          <cell r="CK71">
            <v>291042</v>
          </cell>
          <cell r="CL71">
            <v>5.1054261279858348E-2</v>
          </cell>
          <cell r="CM71">
            <v>0.16061876536070541</v>
          </cell>
        </row>
        <row r="72">
          <cell r="A72">
            <v>40756</v>
          </cell>
          <cell r="B72">
            <v>26132</v>
          </cell>
          <cell r="C72">
            <v>18433</v>
          </cell>
          <cell r="D72">
            <v>10848</v>
          </cell>
          <cell r="E72">
            <v>0</v>
          </cell>
          <cell r="F72">
            <v>0</v>
          </cell>
          <cell r="G72">
            <v>55413</v>
          </cell>
          <cell r="H72">
            <v>33600</v>
          </cell>
          <cell r="I72">
            <v>30240</v>
          </cell>
          <cell r="J72">
            <v>17280</v>
          </cell>
          <cell r="K72">
            <v>0</v>
          </cell>
          <cell r="L72">
            <v>0</v>
          </cell>
          <cell r="M72">
            <v>81120</v>
          </cell>
          <cell r="N72">
            <v>23679</v>
          </cell>
          <cell r="O72">
            <v>12348</v>
          </cell>
          <cell r="P72">
            <v>16793</v>
          </cell>
          <cell r="Q72">
            <v>2593</v>
          </cell>
          <cell r="R72">
            <v>55413</v>
          </cell>
          <cell r="S72">
            <v>36388</v>
          </cell>
          <cell r="T72">
            <v>16772</v>
          </cell>
          <cell r="U72">
            <v>22416</v>
          </cell>
          <cell r="V72">
            <v>5544</v>
          </cell>
          <cell r="W72">
            <v>81120</v>
          </cell>
          <cell r="X72">
            <v>74619</v>
          </cell>
          <cell r="Y72">
            <v>50466</v>
          </cell>
          <cell r="Z72">
            <v>28382</v>
          </cell>
          <cell r="AA72">
            <v>0</v>
          </cell>
          <cell r="AB72">
            <v>0</v>
          </cell>
          <cell r="AC72">
            <v>153467</v>
          </cell>
          <cell r="AD72">
            <v>94752</v>
          </cell>
          <cell r="AE72">
            <v>78264</v>
          </cell>
          <cell r="AF72">
            <v>46080</v>
          </cell>
          <cell r="AG72">
            <v>0</v>
          </cell>
          <cell r="AH72">
            <v>0</v>
          </cell>
          <cell r="AI72">
            <v>219096</v>
          </cell>
          <cell r="AJ72">
            <v>67393</v>
          </cell>
          <cell r="AK72">
            <v>36488</v>
          </cell>
          <cell r="AL72">
            <v>44659</v>
          </cell>
          <cell r="AM72">
            <v>4927</v>
          </cell>
          <cell r="AN72">
            <v>153467</v>
          </cell>
          <cell r="AO72">
            <v>98694</v>
          </cell>
          <cell r="AP72">
            <v>49296</v>
          </cell>
          <cell r="AQ72">
            <v>58632</v>
          </cell>
          <cell r="AR72">
            <v>12474</v>
          </cell>
          <cell r="AS72">
            <v>219096</v>
          </cell>
          <cell r="AT72">
            <v>299579</v>
          </cell>
          <cell r="AU72">
            <v>243419</v>
          </cell>
          <cell r="AV72">
            <v>125919</v>
          </cell>
          <cell r="AW72">
            <v>0</v>
          </cell>
          <cell r="AX72">
            <v>0</v>
          </cell>
          <cell r="AY72">
            <v>668917</v>
          </cell>
          <cell r="AZ72">
            <v>376251</v>
          </cell>
          <cell r="BA72">
            <v>327288</v>
          </cell>
          <cell r="BB72">
            <v>192060</v>
          </cell>
          <cell r="BC72">
            <v>0</v>
          </cell>
          <cell r="BD72">
            <v>0</v>
          </cell>
          <cell r="BE72">
            <v>895599</v>
          </cell>
          <cell r="BF72">
            <v>313877</v>
          </cell>
          <cell r="BG72">
            <v>167665</v>
          </cell>
          <cell r="BH72">
            <v>181073</v>
          </cell>
          <cell r="BI72">
            <v>6302</v>
          </cell>
          <cell r="BJ72">
            <v>668917</v>
          </cell>
          <cell r="BK72">
            <v>418893</v>
          </cell>
          <cell r="BL72">
            <v>211583</v>
          </cell>
          <cell r="BM72">
            <v>241367</v>
          </cell>
          <cell r="BN72">
            <v>23756</v>
          </cell>
          <cell r="BO72">
            <v>895599</v>
          </cell>
          <cell r="BP72">
            <v>118248</v>
          </cell>
          <cell r="BQ72">
            <v>93113</v>
          </cell>
          <cell r="BR72">
            <v>47373</v>
          </cell>
          <cell r="BS72">
            <v>0</v>
          </cell>
          <cell r="BT72">
            <v>0</v>
          </cell>
          <cell r="BU72">
            <v>258734</v>
          </cell>
          <cell r="BV72">
            <v>155826</v>
          </cell>
          <cell r="BW72">
            <v>138936</v>
          </cell>
          <cell r="BX72">
            <v>77400</v>
          </cell>
          <cell r="BY72">
            <v>0</v>
          </cell>
          <cell r="BZ72">
            <v>0</v>
          </cell>
          <cell r="CA72">
            <v>372162</v>
          </cell>
          <cell r="CB72">
            <v>117113</v>
          </cell>
          <cell r="CC72">
            <v>64180</v>
          </cell>
          <cell r="CD72">
            <v>72514</v>
          </cell>
          <cell r="CE72">
            <v>4927</v>
          </cell>
          <cell r="CF72">
            <v>258734</v>
          </cell>
          <cell r="CG72">
            <v>168998</v>
          </cell>
          <cell r="CH72">
            <v>85997</v>
          </cell>
          <cell r="CI72">
            <v>99709</v>
          </cell>
          <cell r="CJ72">
            <v>17458</v>
          </cell>
          <cell r="CK72">
            <v>372162</v>
          </cell>
          <cell r="CL72">
            <v>0.1093915794109992</v>
          </cell>
          <cell r="CM72">
            <v>0.20477633220459812</v>
          </cell>
        </row>
        <row r="73">
          <cell r="A73">
            <v>40787</v>
          </cell>
          <cell r="B73">
            <v>26772</v>
          </cell>
          <cell r="C73">
            <v>20802</v>
          </cell>
          <cell r="D73">
            <v>13193</v>
          </cell>
          <cell r="E73">
            <v>0</v>
          </cell>
          <cell r="F73">
            <v>0</v>
          </cell>
          <cell r="G73">
            <v>60767</v>
          </cell>
          <cell r="H73">
            <v>35112</v>
          </cell>
          <cell r="I73">
            <v>30576</v>
          </cell>
          <cell r="J73">
            <v>20700</v>
          </cell>
          <cell r="K73">
            <v>0</v>
          </cell>
          <cell r="L73">
            <v>0</v>
          </cell>
          <cell r="M73">
            <v>86388</v>
          </cell>
          <cell r="N73">
            <v>28257</v>
          </cell>
          <cell r="O73">
            <v>13849</v>
          </cell>
          <cell r="P73">
            <v>16660</v>
          </cell>
          <cell r="Q73">
            <v>2001</v>
          </cell>
          <cell r="R73">
            <v>60767</v>
          </cell>
          <cell r="S73">
            <v>39680</v>
          </cell>
          <cell r="T73">
            <v>17808</v>
          </cell>
          <cell r="U73">
            <v>23328</v>
          </cell>
          <cell r="V73">
            <v>5572</v>
          </cell>
          <cell r="W73">
            <v>86388</v>
          </cell>
          <cell r="X73">
            <v>78769</v>
          </cell>
          <cell r="Y73">
            <v>59998</v>
          </cell>
          <cell r="Z73">
            <v>34439</v>
          </cell>
          <cell r="AA73">
            <v>0</v>
          </cell>
          <cell r="AB73">
            <v>0</v>
          </cell>
          <cell r="AC73">
            <v>173206</v>
          </cell>
          <cell r="AD73">
            <v>101472</v>
          </cell>
          <cell r="AE73">
            <v>91056</v>
          </cell>
          <cell r="AF73">
            <v>55260</v>
          </cell>
          <cell r="AG73">
            <v>0</v>
          </cell>
          <cell r="AH73">
            <v>0</v>
          </cell>
          <cell r="AI73">
            <v>247788</v>
          </cell>
          <cell r="AJ73">
            <v>77483</v>
          </cell>
          <cell r="AK73">
            <v>39862</v>
          </cell>
          <cell r="AL73">
            <v>48933</v>
          </cell>
          <cell r="AM73">
            <v>6928</v>
          </cell>
          <cell r="AN73">
            <v>173206</v>
          </cell>
          <cell r="AO73">
            <v>112610</v>
          </cell>
          <cell r="AP73">
            <v>52710</v>
          </cell>
          <cell r="AQ73">
            <v>65808</v>
          </cell>
          <cell r="AR73">
            <v>16660</v>
          </cell>
          <cell r="AS73">
            <v>247788</v>
          </cell>
          <cell r="AT73">
            <v>304580</v>
          </cell>
          <cell r="AU73">
            <v>243946</v>
          </cell>
          <cell r="AV73">
            <v>128660</v>
          </cell>
          <cell r="AW73">
            <v>0</v>
          </cell>
          <cell r="AX73">
            <v>0</v>
          </cell>
          <cell r="AY73">
            <v>677186</v>
          </cell>
          <cell r="AZ73">
            <v>386543</v>
          </cell>
          <cell r="BA73">
            <v>331896</v>
          </cell>
          <cell r="BB73">
            <v>197820</v>
          </cell>
          <cell r="BC73">
            <v>0</v>
          </cell>
          <cell r="BD73">
            <v>0</v>
          </cell>
          <cell r="BE73">
            <v>916259</v>
          </cell>
          <cell r="BF73">
            <v>318523</v>
          </cell>
          <cell r="BG73">
            <v>169403</v>
          </cell>
          <cell r="BH73">
            <v>181841</v>
          </cell>
          <cell r="BI73">
            <v>7419</v>
          </cell>
          <cell r="BJ73">
            <v>677186</v>
          </cell>
          <cell r="BK73">
            <v>428381</v>
          </cell>
          <cell r="BL73">
            <v>214565</v>
          </cell>
          <cell r="BM73">
            <v>245461</v>
          </cell>
          <cell r="BN73">
            <v>27852</v>
          </cell>
          <cell r="BO73">
            <v>916259</v>
          </cell>
          <cell r="BP73">
            <v>145020</v>
          </cell>
          <cell r="BQ73">
            <v>113915</v>
          </cell>
          <cell r="BR73">
            <v>60566</v>
          </cell>
          <cell r="BS73">
            <v>0</v>
          </cell>
          <cell r="BT73">
            <v>0</v>
          </cell>
          <cell r="BU73">
            <v>319501</v>
          </cell>
          <cell r="BV73">
            <v>190938</v>
          </cell>
          <cell r="BW73">
            <v>169512</v>
          </cell>
          <cell r="BX73">
            <v>98100</v>
          </cell>
          <cell r="BY73">
            <v>0</v>
          </cell>
          <cell r="BZ73">
            <v>0</v>
          </cell>
          <cell r="CA73">
            <v>458550</v>
          </cell>
          <cell r="CB73">
            <v>145370</v>
          </cell>
          <cell r="CC73">
            <v>78029</v>
          </cell>
          <cell r="CD73">
            <v>89174</v>
          </cell>
          <cell r="CE73">
            <v>6928</v>
          </cell>
          <cell r="CF73">
            <v>319501</v>
          </cell>
          <cell r="CG73">
            <v>208678</v>
          </cell>
          <cell r="CH73">
            <v>103805</v>
          </cell>
          <cell r="CI73">
            <v>123037</v>
          </cell>
          <cell r="CJ73">
            <v>23030</v>
          </cell>
          <cell r="CK73">
            <v>458550</v>
          </cell>
          <cell r="CL73">
            <v>0.15751076231475492</v>
          </cell>
          <cell r="CM73">
            <v>0.31432570593963005</v>
          </cell>
        </row>
        <row r="74">
          <cell r="A74">
            <v>40817</v>
          </cell>
          <cell r="B74">
            <v>35555</v>
          </cell>
          <cell r="C74">
            <v>24028</v>
          </cell>
          <cell r="D74">
            <v>16266</v>
          </cell>
          <cell r="E74">
            <v>0</v>
          </cell>
          <cell r="F74">
            <v>0</v>
          </cell>
          <cell r="G74">
            <v>75849</v>
          </cell>
          <cell r="H74">
            <v>42504</v>
          </cell>
          <cell r="I74">
            <v>33168</v>
          </cell>
          <cell r="J74">
            <v>23220</v>
          </cell>
          <cell r="K74">
            <v>0</v>
          </cell>
          <cell r="L74">
            <v>0</v>
          </cell>
          <cell r="M74">
            <v>98892</v>
          </cell>
          <cell r="N74">
            <v>38160</v>
          </cell>
          <cell r="O74">
            <v>16924</v>
          </cell>
          <cell r="P74">
            <v>19554</v>
          </cell>
          <cell r="Q74">
            <v>1211</v>
          </cell>
          <cell r="R74">
            <v>75849</v>
          </cell>
          <cell r="S74">
            <v>49604</v>
          </cell>
          <cell r="T74">
            <v>20132</v>
          </cell>
          <cell r="U74">
            <v>25236</v>
          </cell>
          <cell r="V74">
            <v>3920</v>
          </cell>
          <cell r="W74">
            <v>98892</v>
          </cell>
          <cell r="X74">
            <v>88459</v>
          </cell>
          <cell r="Y74">
            <v>63263</v>
          </cell>
          <cell r="Z74">
            <v>40307</v>
          </cell>
          <cell r="AA74">
            <v>0</v>
          </cell>
          <cell r="AB74">
            <v>0</v>
          </cell>
          <cell r="AC74">
            <v>192029</v>
          </cell>
          <cell r="AD74">
            <v>111216</v>
          </cell>
          <cell r="AE74">
            <v>93984</v>
          </cell>
          <cell r="AF74">
            <v>61200</v>
          </cell>
          <cell r="AG74">
            <v>0</v>
          </cell>
          <cell r="AH74">
            <v>0</v>
          </cell>
          <cell r="AI74">
            <v>266400</v>
          </cell>
          <cell r="AJ74">
            <v>90096</v>
          </cell>
          <cell r="AK74">
            <v>43121</v>
          </cell>
          <cell r="AL74">
            <v>53007</v>
          </cell>
          <cell r="AM74">
            <v>5805</v>
          </cell>
          <cell r="AN74">
            <v>192029</v>
          </cell>
          <cell r="AO74">
            <v>125672</v>
          </cell>
          <cell r="AP74">
            <v>54712</v>
          </cell>
          <cell r="AQ74">
            <v>70980</v>
          </cell>
          <cell r="AR74">
            <v>15036</v>
          </cell>
          <cell r="AS74">
            <v>266400</v>
          </cell>
          <cell r="AT74">
            <v>314820</v>
          </cell>
          <cell r="AU74">
            <v>246537</v>
          </cell>
          <cell r="AV74">
            <v>132411</v>
          </cell>
          <cell r="AW74">
            <v>0</v>
          </cell>
          <cell r="AX74">
            <v>0</v>
          </cell>
          <cell r="AY74">
            <v>693768</v>
          </cell>
          <cell r="AZ74">
            <v>401307</v>
          </cell>
          <cell r="BA74">
            <v>338400</v>
          </cell>
          <cell r="BB74">
            <v>204840</v>
          </cell>
          <cell r="BC74">
            <v>0</v>
          </cell>
          <cell r="BD74">
            <v>0</v>
          </cell>
          <cell r="BE74">
            <v>944547</v>
          </cell>
          <cell r="BF74">
            <v>330102</v>
          </cell>
          <cell r="BG74">
            <v>172240</v>
          </cell>
          <cell r="BH74">
            <v>183287</v>
          </cell>
          <cell r="BI74">
            <v>8139</v>
          </cell>
          <cell r="BJ74">
            <v>693768</v>
          </cell>
          <cell r="BK74">
            <v>445239</v>
          </cell>
          <cell r="BL74">
            <v>218301</v>
          </cell>
          <cell r="BM74">
            <v>250485</v>
          </cell>
          <cell r="BN74">
            <v>30522</v>
          </cell>
          <cell r="BO74">
            <v>944547</v>
          </cell>
          <cell r="BP74">
            <v>180575</v>
          </cell>
          <cell r="BQ74">
            <v>137943</v>
          </cell>
          <cell r="BR74">
            <v>76832</v>
          </cell>
          <cell r="BS74">
            <v>0</v>
          </cell>
          <cell r="BT74">
            <v>0</v>
          </cell>
          <cell r="BU74">
            <v>395350</v>
          </cell>
          <cell r="BV74">
            <v>233442</v>
          </cell>
          <cell r="BW74">
            <v>202680</v>
          </cell>
          <cell r="BX74">
            <v>121320</v>
          </cell>
          <cell r="BY74">
            <v>0</v>
          </cell>
          <cell r="BZ74">
            <v>0</v>
          </cell>
          <cell r="CA74">
            <v>557442</v>
          </cell>
          <cell r="CB74">
            <v>183530</v>
          </cell>
          <cell r="CC74">
            <v>94953</v>
          </cell>
          <cell r="CD74">
            <v>108728</v>
          </cell>
          <cell r="CE74">
            <v>8139</v>
          </cell>
          <cell r="CF74">
            <v>395350</v>
          </cell>
          <cell r="CG74">
            <v>258282</v>
          </cell>
          <cell r="CH74">
            <v>123937</v>
          </cell>
          <cell r="CI74">
            <v>148273</v>
          </cell>
          <cell r="CJ74">
            <v>26950</v>
          </cell>
          <cell r="CK74">
            <v>557442</v>
          </cell>
          <cell r="CL74">
            <v>0.27978470312315462</v>
          </cell>
          <cell r="CM74">
            <v>0.40065718656166793</v>
          </cell>
        </row>
        <row r="75">
          <cell r="A75">
            <v>40848</v>
          </cell>
          <cell r="B75">
            <v>23724</v>
          </cell>
          <cell r="C75">
            <v>20068</v>
          </cell>
          <cell r="D75">
            <v>15532</v>
          </cell>
          <cell r="E75">
            <v>0</v>
          </cell>
          <cell r="F75">
            <v>0</v>
          </cell>
          <cell r="G75">
            <v>59324</v>
          </cell>
          <cell r="H75">
            <v>28560</v>
          </cell>
          <cell r="I75">
            <v>28728</v>
          </cell>
          <cell r="J75">
            <v>21600</v>
          </cell>
          <cell r="K75">
            <v>0</v>
          </cell>
          <cell r="L75">
            <v>0</v>
          </cell>
          <cell r="M75">
            <v>78888</v>
          </cell>
          <cell r="N75">
            <v>27806</v>
          </cell>
          <cell r="O75">
            <v>15986</v>
          </cell>
          <cell r="P75">
            <v>15532</v>
          </cell>
          <cell r="Q75">
            <v>0</v>
          </cell>
          <cell r="R75">
            <v>59324</v>
          </cell>
          <cell r="S75">
            <v>35574</v>
          </cell>
          <cell r="T75">
            <v>19320</v>
          </cell>
          <cell r="U75">
            <v>21600</v>
          </cell>
          <cell r="V75">
            <v>2394</v>
          </cell>
          <cell r="W75">
            <v>78888</v>
          </cell>
          <cell r="X75">
            <v>86051</v>
          </cell>
          <cell r="Y75">
            <v>64898</v>
          </cell>
          <cell r="Z75">
            <v>44991</v>
          </cell>
          <cell r="AA75">
            <v>0</v>
          </cell>
          <cell r="AB75">
            <v>0</v>
          </cell>
          <cell r="AC75">
            <v>195940</v>
          </cell>
          <cell r="AD75">
            <v>106176</v>
          </cell>
          <cell r="AE75">
            <v>92472</v>
          </cell>
          <cell r="AF75">
            <v>65520</v>
          </cell>
          <cell r="AG75">
            <v>0</v>
          </cell>
          <cell r="AH75">
            <v>0</v>
          </cell>
          <cell r="AI75">
            <v>264168</v>
          </cell>
          <cell r="AJ75">
            <v>94223</v>
          </cell>
          <cell r="AK75">
            <v>46759</v>
          </cell>
          <cell r="AL75">
            <v>51746</v>
          </cell>
          <cell r="AM75">
            <v>3212</v>
          </cell>
          <cell r="AN75">
            <v>195940</v>
          </cell>
          <cell r="AO75">
            <v>124858</v>
          </cell>
          <cell r="AP75">
            <v>57260</v>
          </cell>
          <cell r="AQ75">
            <v>70164</v>
          </cell>
          <cell r="AR75">
            <v>11886</v>
          </cell>
          <cell r="AS75">
            <v>264168</v>
          </cell>
          <cell r="AT75">
            <v>312243</v>
          </cell>
          <cell r="AU75">
            <v>246795</v>
          </cell>
          <cell r="AV75">
            <v>138228</v>
          </cell>
          <cell r="AW75">
            <v>0</v>
          </cell>
          <cell r="AX75">
            <v>0</v>
          </cell>
          <cell r="AY75">
            <v>697266</v>
          </cell>
          <cell r="AZ75">
            <v>396883</v>
          </cell>
          <cell r="BA75">
            <v>341640</v>
          </cell>
          <cell r="BB75">
            <v>209880</v>
          </cell>
          <cell r="BC75">
            <v>0</v>
          </cell>
          <cell r="BD75">
            <v>0</v>
          </cell>
          <cell r="BE75">
            <v>948403</v>
          </cell>
          <cell r="BF75">
            <v>332428</v>
          </cell>
          <cell r="BG75">
            <v>172695</v>
          </cell>
          <cell r="BH75">
            <v>184004</v>
          </cell>
          <cell r="BI75">
            <v>8139</v>
          </cell>
          <cell r="BJ75">
            <v>697266</v>
          </cell>
          <cell r="BK75">
            <v>445907</v>
          </cell>
          <cell r="BL75">
            <v>218573</v>
          </cell>
          <cell r="BM75">
            <v>251177</v>
          </cell>
          <cell r="BN75">
            <v>32746</v>
          </cell>
          <cell r="BO75">
            <v>948403</v>
          </cell>
          <cell r="BP75">
            <v>204299</v>
          </cell>
          <cell r="BQ75">
            <v>158011</v>
          </cell>
          <cell r="BR75">
            <v>92364</v>
          </cell>
          <cell r="BS75">
            <v>0</v>
          </cell>
          <cell r="BT75">
            <v>0</v>
          </cell>
          <cell r="BU75">
            <v>454674</v>
          </cell>
          <cell r="BV75">
            <v>262002</v>
          </cell>
          <cell r="BW75">
            <v>231408</v>
          </cell>
          <cell r="BX75">
            <v>142920</v>
          </cell>
          <cell r="BY75">
            <v>0</v>
          </cell>
          <cell r="BZ75">
            <v>0</v>
          </cell>
          <cell r="CA75">
            <v>636330</v>
          </cell>
          <cell r="CB75">
            <v>211336</v>
          </cell>
          <cell r="CC75">
            <v>110939</v>
          </cell>
          <cell r="CD75">
            <v>124260</v>
          </cell>
          <cell r="CE75">
            <v>8139</v>
          </cell>
          <cell r="CF75">
            <v>454674</v>
          </cell>
          <cell r="CG75">
            <v>293856</v>
          </cell>
          <cell r="CH75">
            <v>143257</v>
          </cell>
          <cell r="CI75">
            <v>169873</v>
          </cell>
          <cell r="CJ75">
            <v>29344</v>
          </cell>
          <cell r="CK75">
            <v>636330</v>
          </cell>
          <cell r="CL75">
            <v>6.2658976104324138E-2</v>
          </cell>
          <cell r="CM75">
            <v>5.1391406333297862E-2</v>
          </cell>
        </row>
        <row r="76">
          <cell r="A76">
            <v>40878</v>
          </cell>
          <cell r="B76">
            <v>27325</v>
          </cell>
          <cell r="C76">
            <v>25272</v>
          </cell>
          <cell r="D76">
            <v>17713</v>
          </cell>
          <cell r="E76">
            <v>0</v>
          </cell>
          <cell r="F76">
            <v>0</v>
          </cell>
          <cell r="G76">
            <v>70310</v>
          </cell>
          <cell r="H76">
            <v>32592</v>
          </cell>
          <cell r="I76">
            <v>30912</v>
          </cell>
          <cell r="J76">
            <v>22320</v>
          </cell>
          <cell r="M76">
            <v>85824</v>
          </cell>
          <cell r="N76">
            <v>34131</v>
          </cell>
          <cell r="O76">
            <v>18466</v>
          </cell>
          <cell r="P76">
            <v>17713</v>
          </cell>
          <cell r="Q76">
            <v>0</v>
          </cell>
          <cell r="R76">
            <v>70310</v>
          </cell>
          <cell r="S76">
            <v>41160</v>
          </cell>
          <cell r="T76">
            <v>22344</v>
          </cell>
          <cell r="U76">
            <v>22320</v>
          </cell>
          <cell r="V76">
            <v>0</v>
          </cell>
          <cell r="W76">
            <v>85824</v>
          </cell>
          <cell r="X76">
            <v>86604</v>
          </cell>
          <cell r="Y76">
            <v>69368</v>
          </cell>
          <cell r="Z76">
            <v>49511</v>
          </cell>
          <cell r="AA76">
            <v>0</v>
          </cell>
          <cell r="AB76">
            <v>0</v>
          </cell>
          <cell r="AC76">
            <v>205483</v>
          </cell>
          <cell r="AD76">
            <v>103656</v>
          </cell>
          <cell r="AE76">
            <v>92808</v>
          </cell>
          <cell r="AF76">
            <v>67140</v>
          </cell>
          <cell r="AG76">
            <v>0</v>
          </cell>
          <cell r="AH76">
            <v>0</v>
          </cell>
          <cell r="AI76">
            <v>263604</v>
          </cell>
          <cell r="AJ76">
            <v>100097</v>
          </cell>
          <cell r="AK76">
            <v>51376</v>
          </cell>
          <cell r="AL76">
            <v>52799</v>
          </cell>
          <cell r="AM76">
            <v>1211</v>
          </cell>
          <cell r="AN76">
            <v>205483</v>
          </cell>
          <cell r="AO76">
            <v>126338</v>
          </cell>
          <cell r="AP76">
            <v>61796</v>
          </cell>
          <cell r="AQ76">
            <v>69156</v>
          </cell>
          <cell r="AR76">
            <v>6314</v>
          </cell>
          <cell r="AS76">
            <v>263604</v>
          </cell>
          <cell r="AT76">
            <v>309159</v>
          </cell>
          <cell r="AU76">
            <v>250083</v>
          </cell>
          <cell r="AV76">
            <v>143574</v>
          </cell>
          <cell r="AW76">
            <v>0</v>
          </cell>
          <cell r="AX76">
            <v>0</v>
          </cell>
          <cell r="AY76">
            <v>702816</v>
          </cell>
          <cell r="AZ76">
            <v>392900</v>
          </cell>
          <cell r="BA76">
            <v>345528</v>
          </cell>
          <cell r="BB76">
            <v>215280</v>
          </cell>
          <cell r="BC76">
            <v>0</v>
          </cell>
          <cell r="BD76">
            <v>0</v>
          </cell>
          <cell r="BE76">
            <v>953708</v>
          </cell>
          <cell r="BF76">
            <v>334506</v>
          </cell>
          <cell r="BG76">
            <v>175277</v>
          </cell>
          <cell r="BH76">
            <v>184894</v>
          </cell>
          <cell r="BI76">
            <v>8139</v>
          </cell>
          <cell r="BJ76">
            <v>702816</v>
          </cell>
          <cell r="BK76">
            <v>447991</v>
          </cell>
          <cell r="BL76">
            <v>221376</v>
          </cell>
          <cell r="BM76">
            <v>251735</v>
          </cell>
          <cell r="BN76">
            <v>32606</v>
          </cell>
          <cell r="BO76">
            <v>953708</v>
          </cell>
          <cell r="BP76">
            <v>231624</v>
          </cell>
          <cell r="BQ76">
            <v>183283</v>
          </cell>
          <cell r="BR76">
            <v>110077</v>
          </cell>
          <cell r="BS76">
            <v>0</v>
          </cell>
          <cell r="BT76">
            <v>0</v>
          </cell>
          <cell r="BU76">
            <v>524984</v>
          </cell>
          <cell r="BV76">
            <v>294594</v>
          </cell>
          <cell r="BW76">
            <v>262320</v>
          </cell>
          <cell r="BX76">
            <v>165240</v>
          </cell>
          <cell r="BY76">
            <v>0</v>
          </cell>
          <cell r="BZ76">
            <v>0</v>
          </cell>
          <cell r="CA76">
            <v>722154</v>
          </cell>
          <cell r="CB76">
            <v>245467</v>
          </cell>
          <cell r="CC76">
            <v>129405</v>
          </cell>
          <cell r="CD76">
            <v>141973</v>
          </cell>
          <cell r="CE76">
            <v>8139</v>
          </cell>
          <cell r="CF76">
            <v>524984</v>
          </cell>
          <cell r="CG76">
            <v>335016</v>
          </cell>
          <cell r="CH76">
            <v>165601</v>
          </cell>
          <cell r="CI76">
            <v>192193</v>
          </cell>
          <cell r="CJ76">
            <v>29344</v>
          </cell>
          <cell r="CK76">
            <v>722154</v>
          </cell>
          <cell r="CL76">
            <v>8.5701050030883241E-2</v>
          </cell>
          <cell r="CM76">
            <v>6.5885070604453588E-2</v>
          </cell>
        </row>
        <row r="77">
          <cell r="A77">
            <v>40909</v>
          </cell>
          <cell r="B77">
            <v>27950</v>
          </cell>
          <cell r="C77">
            <v>26992</v>
          </cell>
          <cell r="D77">
            <v>17902</v>
          </cell>
          <cell r="E77">
            <v>0</v>
          </cell>
          <cell r="F77">
            <v>0</v>
          </cell>
          <cell r="G77">
            <v>72844</v>
          </cell>
          <cell r="H77">
            <v>32760</v>
          </cell>
          <cell r="I77">
            <v>31248</v>
          </cell>
          <cell r="J77">
            <v>22320</v>
          </cell>
          <cell r="K77">
            <v>0</v>
          </cell>
          <cell r="L77">
            <v>0</v>
          </cell>
          <cell r="M77">
            <v>86328</v>
          </cell>
          <cell r="N77">
            <v>35706</v>
          </cell>
          <cell r="O77">
            <v>19236</v>
          </cell>
          <cell r="P77">
            <v>17902</v>
          </cell>
          <cell r="Q77">
            <v>0</v>
          </cell>
          <cell r="R77">
            <v>72844</v>
          </cell>
          <cell r="S77">
            <v>41832</v>
          </cell>
          <cell r="T77">
            <v>22176</v>
          </cell>
          <cell r="U77">
            <v>22320</v>
          </cell>
          <cell r="V77">
            <v>0</v>
          </cell>
          <cell r="W77">
            <v>86328</v>
          </cell>
          <cell r="X77">
            <v>78999</v>
          </cell>
          <cell r="Y77">
            <v>72332</v>
          </cell>
          <cell r="Z77">
            <v>51147</v>
          </cell>
          <cell r="AA77">
            <v>0</v>
          </cell>
          <cell r="AB77">
            <v>0</v>
          </cell>
          <cell r="AC77">
            <v>202478</v>
          </cell>
          <cell r="AD77">
            <v>93912</v>
          </cell>
          <cell r="AE77">
            <v>90888</v>
          </cell>
          <cell r="AF77">
            <v>66240</v>
          </cell>
          <cell r="AG77">
            <v>0</v>
          </cell>
          <cell r="AH77">
            <v>0</v>
          </cell>
          <cell r="AI77">
            <v>251040</v>
          </cell>
          <cell r="AJ77">
            <v>97643</v>
          </cell>
          <cell r="AK77">
            <v>53688</v>
          </cell>
          <cell r="AL77">
            <v>51147</v>
          </cell>
          <cell r="AM77">
            <v>0</v>
          </cell>
          <cell r="AN77">
            <v>202478</v>
          </cell>
          <cell r="AO77">
            <v>118566</v>
          </cell>
          <cell r="AP77">
            <v>63840</v>
          </cell>
          <cell r="AQ77">
            <v>66240</v>
          </cell>
          <cell r="AR77">
            <v>2394</v>
          </cell>
          <cell r="AS77">
            <v>251040</v>
          </cell>
          <cell r="AT77">
            <v>307506</v>
          </cell>
          <cell r="AU77">
            <v>254754</v>
          </cell>
          <cell r="AV77">
            <v>147474</v>
          </cell>
          <cell r="AW77">
            <v>0</v>
          </cell>
          <cell r="AX77">
            <v>0</v>
          </cell>
          <cell r="AY77">
            <v>709734</v>
          </cell>
          <cell r="AZ77">
            <v>389408</v>
          </cell>
          <cell r="BA77">
            <v>349872</v>
          </cell>
          <cell r="BB77">
            <v>220140</v>
          </cell>
          <cell r="BC77">
            <v>0</v>
          </cell>
          <cell r="BD77">
            <v>0</v>
          </cell>
          <cell r="BE77">
            <v>959420</v>
          </cell>
          <cell r="BF77">
            <v>338432</v>
          </cell>
          <cell r="BG77">
            <v>178047</v>
          </cell>
          <cell r="BH77">
            <v>185116</v>
          </cell>
          <cell r="BI77">
            <v>8139</v>
          </cell>
          <cell r="BJ77">
            <v>709734</v>
          </cell>
          <cell r="BK77">
            <v>450911</v>
          </cell>
          <cell r="BL77">
            <v>224022</v>
          </cell>
          <cell r="BM77">
            <v>251951</v>
          </cell>
          <cell r="BN77">
            <v>32536</v>
          </cell>
          <cell r="BO77">
            <v>959420</v>
          </cell>
          <cell r="BP77">
            <v>259574</v>
          </cell>
          <cell r="BQ77">
            <v>210275</v>
          </cell>
          <cell r="BR77">
            <v>127979</v>
          </cell>
          <cell r="BS77">
            <v>0</v>
          </cell>
          <cell r="BT77">
            <v>0</v>
          </cell>
          <cell r="BU77">
            <v>597828</v>
          </cell>
          <cell r="BV77">
            <v>327354</v>
          </cell>
          <cell r="BW77">
            <v>293568</v>
          </cell>
          <cell r="BX77">
            <v>187560</v>
          </cell>
          <cell r="BY77">
            <v>0</v>
          </cell>
          <cell r="BZ77">
            <v>0</v>
          </cell>
          <cell r="CA77">
            <v>808482</v>
          </cell>
          <cell r="CB77">
            <v>281173</v>
          </cell>
          <cell r="CC77">
            <v>148641</v>
          </cell>
          <cell r="CD77">
            <v>159875</v>
          </cell>
          <cell r="CE77">
            <v>8139</v>
          </cell>
          <cell r="CF77">
            <v>597828</v>
          </cell>
          <cell r="CG77">
            <v>376848</v>
          </cell>
          <cell r="CH77">
            <v>187777</v>
          </cell>
          <cell r="CI77">
            <v>214513</v>
          </cell>
          <cell r="CJ77">
            <v>29344</v>
          </cell>
          <cell r="CK77">
            <v>808482</v>
          </cell>
          <cell r="CL77">
            <v>0.10493583715074473</v>
          </cell>
          <cell r="CM77">
            <v>7.0854420958618602E-2</v>
          </cell>
        </row>
        <row r="78">
          <cell r="A78">
            <v>40940</v>
          </cell>
          <cell r="B78">
            <v>23049</v>
          </cell>
          <cell r="C78">
            <v>21592</v>
          </cell>
          <cell r="D78">
            <v>13558</v>
          </cell>
          <cell r="E78">
            <v>0</v>
          </cell>
          <cell r="F78">
            <v>0</v>
          </cell>
          <cell r="G78">
            <v>58199</v>
          </cell>
          <cell r="H78">
            <v>31248</v>
          </cell>
          <cell r="I78">
            <v>28896</v>
          </cell>
          <cell r="J78">
            <v>20700</v>
          </cell>
          <cell r="K78">
            <v>0</v>
          </cell>
          <cell r="L78">
            <v>0</v>
          </cell>
          <cell r="M78">
            <v>80844</v>
          </cell>
          <cell r="N78">
            <v>28185</v>
          </cell>
          <cell r="O78">
            <v>16456</v>
          </cell>
          <cell r="P78">
            <v>13640</v>
          </cell>
          <cell r="Q78">
            <v>-82</v>
          </cell>
          <cell r="R78">
            <v>58199</v>
          </cell>
          <cell r="S78">
            <v>39144</v>
          </cell>
          <cell r="T78">
            <v>21000</v>
          </cell>
          <cell r="U78">
            <v>20700</v>
          </cell>
          <cell r="V78">
            <v>0</v>
          </cell>
          <cell r="W78">
            <v>80844</v>
          </cell>
          <cell r="X78">
            <v>78324</v>
          </cell>
          <cell r="Y78">
            <v>73856</v>
          </cell>
          <cell r="Z78">
            <v>49173</v>
          </cell>
          <cell r="AA78">
            <v>0</v>
          </cell>
          <cell r="AB78">
            <v>0</v>
          </cell>
          <cell r="AC78">
            <v>201353</v>
          </cell>
          <cell r="AD78">
            <v>96600</v>
          </cell>
          <cell r="AE78">
            <v>91056</v>
          </cell>
          <cell r="AF78">
            <v>65340</v>
          </cell>
          <cell r="AG78">
            <v>0</v>
          </cell>
          <cell r="AH78">
            <v>0</v>
          </cell>
          <cell r="AI78">
            <v>252996</v>
          </cell>
          <cell r="AJ78">
            <v>98022</v>
          </cell>
          <cell r="AK78">
            <v>54158</v>
          </cell>
          <cell r="AL78">
            <v>49255</v>
          </cell>
          <cell r="AM78">
            <v>-82</v>
          </cell>
          <cell r="AN78">
            <v>201353</v>
          </cell>
          <cell r="AO78">
            <v>122136</v>
          </cell>
          <cell r="AP78">
            <v>65520</v>
          </cell>
          <cell r="AQ78">
            <v>65340</v>
          </cell>
          <cell r="AR78">
            <v>0</v>
          </cell>
          <cell r="AS78">
            <v>252996</v>
          </cell>
          <cell r="AT78">
            <v>307289</v>
          </cell>
          <cell r="AU78">
            <v>254610</v>
          </cell>
          <cell r="AV78">
            <v>151089</v>
          </cell>
          <cell r="AW78">
            <v>0</v>
          </cell>
          <cell r="AX78">
            <v>0</v>
          </cell>
          <cell r="AY78">
            <v>712988</v>
          </cell>
          <cell r="AZ78">
            <v>392973</v>
          </cell>
          <cell r="BA78">
            <v>351840</v>
          </cell>
          <cell r="BB78">
            <v>225180</v>
          </cell>
          <cell r="BC78">
            <v>0</v>
          </cell>
          <cell r="BD78">
            <v>0</v>
          </cell>
          <cell r="BE78">
            <v>969993</v>
          </cell>
          <cell r="BF78">
            <v>337707</v>
          </cell>
          <cell r="BG78">
            <v>180531</v>
          </cell>
          <cell r="BH78">
            <v>186693</v>
          </cell>
          <cell r="BI78">
            <v>8057</v>
          </cell>
          <cell r="BJ78">
            <v>712988</v>
          </cell>
          <cell r="BK78">
            <v>455040</v>
          </cell>
          <cell r="BL78">
            <v>228238</v>
          </cell>
          <cell r="BM78">
            <v>255607</v>
          </cell>
          <cell r="BN78">
            <v>31108</v>
          </cell>
          <cell r="BO78">
            <v>969993</v>
          </cell>
          <cell r="BP78">
            <v>282623</v>
          </cell>
          <cell r="BQ78">
            <v>231867</v>
          </cell>
          <cell r="BR78">
            <v>141537</v>
          </cell>
          <cell r="BS78">
            <v>0</v>
          </cell>
          <cell r="BT78">
            <v>0</v>
          </cell>
          <cell r="BU78">
            <v>656027</v>
          </cell>
          <cell r="BV78">
            <v>358602</v>
          </cell>
          <cell r="BW78">
            <v>322464</v>
          </cell>
          <cell r="BX78">
            <v>208260</v>
          </cell>
          <cell r="BY78">
            <v>0</v>
          </cell>
          <cell r="BZ78">
            <v>0</v>
          </cell>
          <cell r="CA78">
            <v>889326</v>
          </cell>
          <cell r="CB78">
            <v>309358</v>
          </cell>
          <cell r="CC78">
            <v>165097</v>
          </cell>
          <cell r="CD78">
            <v>173515</v>
          </cell>
          <cell r="CE78">
            <v>8057</v>
          </cell>
          <cell r="CF78">
            <v>656027</v>
          </cell>
          <cell r="CG78">
            <v>415992</v>
          </cell>
          <cell r="CH78">
            <v>208777</v>
          </cell>
          <cell r="CI78">
            <v>235213</v>
          </cell>
          <cell r="CJ78">
            <v>29344</v>
          </cell>
          <cell r="CK78">
            <v>889326</v>
          </cell>
          <cell r="CL78">
            <v>5.9222859222859192E-2</v>
          </cell>
          <cell r="CM78">
            <v>0.15046036060394763</v>
          </cell>
        </row>
        <row r="79">
          <cell r="A79">
            <v>40969</v>
          </cell>
          <cell r="B79">
            <v>24659</v>
          </cell>
          <cell r="C79">
            <v>21795</v>
          </cell>
          <cell r="D79">
            <v>15598</v>
          </cell>
          <cell r="E79">
            <v>0</v>
          </cell>
          <cell r="F79">
            <v>0</v>
          </cell>
          <cell r="G79">
            <v>62052</v>
          </cell>
          <cell r="H79">
            <v>31784</v>
          </cell>
          <cell r="I79">
            <v>29400</v>
          </cell>
          <cell r="J79">
            <v>21960</v>
          </cell>
          <cell r="K79">
            <v>0</v>
          </cell>
          <cell r="L79">
            <v>0</v>
          </cell>
          <cell r="M79">
            <v>83144</v>
          </cell>
          <cell r="N79">
            <v>29027</v>
          </cell>
          <cell r="O79">
            <v>17186</v>
          </cell>
          <cell r="P79">
            <v>15598</v>
          </cell>
          <cell r="Q79">
            <v>241</v>
          </cell>
          <cell r="R79">
            <v>62052</v>
          </cell>
          <cell r="S79">
            <v>39512</v>
          </cell>
          <cell r="T79">
            <v>21336</v>
          </cell>
          <cell r="U79">
            <v>21960</v>
          </cell>
          <cell r="V79">
            <v>336</v>
          </cell>
          <cell r="W79">
            <v>83144</v>
          </cell>
          <cell r="X79">
            <v>75658</v>
          </cell>
          <cell r="Y79">
            <v>70379</v>
          </cell>
          <cell r="Z79">
            <v>47058</v>
          </cell>
          <cell r="AA79">
            <v>0</v>
          </cell>
          <cell r="AB79">
            <v>0</v>
          </cell>
          <cell r="AC79">
            <v>193095</v>
          </cell>
          <cell r="AD79">
            <v>95792</v>
          </cell>
          <cell r="AE79">
            <v>89544</v>
          </cell>
          <cell r="AF79">
            <v>64980</v>
          </cell>
          <cell r="AG79">
            <v>0</v>
          </cell>
          <cell r="AH79">
            <v>0</v>
          </cell>
          <cell r="AI79">
            <v>250316</v>
          </cell>
          <cell r="AJ79">
            <v>92918</v>
          </cell>
          <cell r="AK79">
            <v>52878</v>
          </cell>
          <cell r="AL79">
            <v>47140</v>
          </cell>
          <cell r="AM79">
            <v>159</v>
          </cell>
          <cell r="AN79">
            <v>193095</v>
          </cell>
          <cell r="AO79">
            <v>120488</v>
          </cell>
          <cell r="AP79">
            <v>64512</v>
          </cell>
          <cell r="AQ79">
            <v>64980</v>
          </cell>
          <cell r="AR79">
            <v>336</v>
          </cell>
          <cell r="AS79">
            <v>250316</v>
          </cell>
          <cell r="AT79">
            <v>307282</v>
          </cell>
          <cell r="AU79">
            <v>253662</v>
          </cell>
          <cell r="AV79">
            <v>157135</v>
          </cell>
          <cell r="AW79">
            <v>0</v>
          </cell>
          <cell r="AX79">
            <v>0</v>
          </cell>
          <cell r="AY79">
            <v>718079</v>
          </cell>
          <cell r="AZ79">
            <v>390386</v>
          </cell>
          <cell r="BA79">
            <v>351864</v>
          </cell>
          <cell r="BB79">
            <v>230220</v>
          </cell>
          <cell r="BC79">
            <v>0</v>
          </cell>
          <cell r="BD79">
            <v>0</v>
          </cell>
          <cell r="BE79">
            <v>972470</v>
          </cell>
          <cell r="BF79">
            <v>338385</v>
          </cell>
          <cell r="BG79">
            <v>182283</v>
          </cell>
          <cell r="BH79">
            <v>189113</v>
          </cell>
          <cell r="BI79">
            <v>8298</v>
          </cell>
          <cell r="BJ79">
            <v>718079</v>
          </cell>
          <cell r="BK79">
            <v>455504</v>
          </cell>
          <cell r="BL79">
            <v>230113</v>
          </cell>
          <cell r="BM79">
            <v>257173</v>
          </cell>
          <cell r="BN79">
            <v>29680</v>
          </cell>
          <cell r="BO79">
            <v>972470</v>
          </cell>
          <cell r="BP79">
            <v>307282</v>
          </cell>
          <cell r="BQ79">
            <v>253662</v>
          </cell>
          <cell r="BR79">
            <v>157135</v>
          </cell>
          <cell r="BS79">
            <v>0</v>
          </cell>
          <cell r="BT79">
            <v>0</v>
          </cell>
          <cell r="BU79">
            <v>718079</v>
          </cell>
          <cell r="BV79">
            <v>390386</v>
          </cell>
          <cell r="BW79">
            <v>351864</v>
          </cell>
          <cell r="BX79">
            <v>230220</v>
          </cell>
          <cell r="BY79">
            <v>0</v>
          </cell>
          <cell r="BZ79">
            <v>0</v>
          </cell>
          <cell r="CA79">
            <v>972470</v>
          </cell>
          <cell r="CB79">
            <v>338385</v>
          </cell>
          <cell r="CC79">
            <v>182283</v>
          </cell>
          <cell r="CD79">
            <v>189113</v>
          </cell>
          <cell r="CE79">
            <v>8298</v>
          </cell>
          <cell r="CF79">
            <v>718079</v>
          </cell>
          <cell r="CG79">
            <v>455504</v>
          </cell>
          <cell r="CH79">
            <v>230113</v>
          </cell>
          <cell r="CI79">
            <v>257173</v>
          </cell>
          <cell r="CJ79">
            <v>29680</v>
          </cell>
          <cell r="CK79">
            <v>972470</v>
          </cell>
          <cell r="CL79">
            <v>8.9376942118291502E-2</v>
          </cell>
          <cell r="CM79">
            <v>3.0706484683947544E-2</v>
          </cell>
        </row>
        <row r="80">
          <cell r="A80">
            <v>41000</v>
          </cell>
          <cell r="B80">
            <v>22333</v>
          </cell>
          <cell r="C80">
            <v>22680</v>
          </cell>
          <cell r="D80">
            <v>16570</v>
          </cell>
          <cell r="E80">
            <v>0</v>
          </cell>
          <cell r="F80">
            <v>0</v>
          </cell>
          <cell r="G80">
            <v>61583</v>
          </cell>
          <cell r="H80">
            <v>28560</v>
          </cell>
          <cell r="I80">
            <v>29232</v>
          </cell>
          <cell r="J80">
            <v>21600</v>
          </cell>
          <cell r="K80">
            <v>0</v>
          </cell>
          <cell r="L80">
            <v>0</v>
          </cell>
          <cell r="M80">
            <v>79392</v>
          </cell>
          <cell r="N80">
            <v>29510</v>
          </cell>
          <cell r="O80">
            <v>15503</v>
          </cell>
          <cell r="P80">
            <v>16570</v>
          </cell>
          <cell r="Q80">
            <v>0</v>
          </cell>
          <cell r="R80">
            <v>61583</v>
          </cell>
          <cell r="S80">
            <v>37968</v>
          </cell>
          <cell r="T80">
            <v>19824</v>
          </cell>
          <cell r="U80">
            <v>21600</v>
          </cell>
          <cell r="V80">
            <v>0</v>
          </cell>
          <cell r="W80">
            <v>79392</v>
          </cell>
          <cell r="X80">
            <v>70041</v>
          </cell>
          <cell r="Y80">
            <v>66067</v>
          </cell>
          <cell r="Z80">
            <v>45726</v>
          </cell>
          <cell r="AA80">
            <v>0</v>
          </cell>
          <cell r="AB80">
            <v>0</v>
          </cell>
          <cell r="AC80">
            <v>181834</v>
          </cell>
          <cell r="AD80">
            <v>91592</v>
          </cell>
          <cell r="AE80">
            <v>87528</v>
          </cell>
          <cell r="AF80">
            <v>64260</v>
          </cell>
          <cell r="AG80">
            <v>0</v>
          </cell>
          <cell r="AH80">
            <v>0</v>
          </cell>
          <cell r="AI80">
            <v>243380</v>
          </cell>
          <cell r="AJ80">
            <v>86722</v>
          </cell>
          <cell r="AK80">
            <v>49145</v>
          </cell>
          <cell r="AL80">
            <v>45808</v>
          </cell>
          <cell r="AM80">
            <v>159</v>
          </cell>
          <cell r="AN80">
            <v>181834</v>
          </cell>
          <cell r="AO80">
            <v>116624</v>
          </cell>
          <cell r="AP80">
            <v>62160</v>
          </cell>
          <cell r="AQ80">
            <v>64260</v>
          </cell>
          <cell r="AR80">
            <v>336</v>
          </cell>
          <cell r="AS80">
            <v>243380</v>
          </cell>
          <cell r="AT80">
            <v>305873</v>
          </cell>
          <cell r="AU80">
            <v>253085</v>
          </cell>
          <cell r="AV80">
            <v>162773</v>
          </cell>
          <cell r="AW80">
            <v>0</v>
          </cell>
          <cell r="AX80">
            <v>0</v>
          </cell>
          <cell r="AY80">
            <v>721731</v>
          </cell>
          <cell r="AZ80">
            <v>386921</v>
          </cell>
          <cell r="BA80">
            <v>350904</v>
          </cell>
          <cell r="BB80">
            <v>236340</v>
          </cell>
          <cell r="BC80">
            <v>0</v>
          </cell>
          <cell r="BD80">
            <v>0</v>
          </cell>
          <cell r="BE80">
            <v>974165</v>
          </cell>
          <cell r="BF80">
            <v>340407</v>
          </cell>
          <cell r="BG80">
            <v>182625</v>
          </cell>
          <cell r="BH80">
            <v>190401</v>
          </cell>
          <cell r="BI80">
            <v>8298</v>
          </cell>
          <cell r="BJ80">
            <v>721731</v>
          </cell>
          <cell r="BK80">
            <v>458067</v>
          </cell>
          <cell r="BL80">
            <v>231167</v>
          </cell>
          <cell r="BM80">
            <v>257743</v>
          </cell>
          <cell r="BN80">
            <v>27188</v>
          </cell>
          <cell r="BO80">
            <v>974165</v>
          </cell>
          <cell r="BP80">
            <v>22333</v>
          </cell>
          <cell r="BQ80">
            <v>22680</v>
          </cell>
          <cell r="BR80">
            <v>16570</v>
          </cell>
          <cell r="BS80">
            <v>0</v>
          </cell>
          <cell r="BT80">
            <v>0</v>
          </cell>
          <cell r="BU80">
            <v>61583</v>
          </cell>
          <cell r="BV80">
            <v>28560</v>
          </cell>
          <cell r="BW80">
            <v>29232</v>
          </cell>
          <cell r="BX80">
            <v>21600</v>
          </cell>
          <cell r="BY80">
            <v>0</v>
          </cell>
          <cell r="BZ80">
            <v>0</v>
          </cell>
          <cell r="CA80">
            <v>79392</v>
          </cell>
          <cell r="CB80">
            <v>29510</v>
          </cell>
          <cell r="CC80">
            <v>15503</v>
          </cell>
          <cell r="CD80">
            <v>16570</v>
          </cell>
          <cell r="CE80">
            <v>0</v>
          </cell>
          <cell r="CF80">
            <v>61583</v>
          </cell>
          <cell r="CG80">
            <v>37968</v>
          </cell>
          <cell r="CH80">
            <v>19824</v>
          </cell>
          <cell r="CI80">
            <v>21600</v>
          </cell>
          <cell r="CJ80">
            <v>0</v>
          </cell>
          <cell r="CK80">
            <v>79392</v>
          </cell>
          <cell r="CL80">
            <v>6.3040513714591517E-2</v>
          </cell>
          <cell r="CM80">
            <v>2.1815514112514034E-2</v>
          </cell>
        </row>
        <row r="81">
          <cell r="A81">
            <v>41030</v>
          </cell>
          <cell r="B81">
            <v>18425</v>
          </cell>
          <cell r="C81">
            <v>18031</v>
          </cell>
          <cell r="D81">
            <v>12523</v>
          </cell>
          <cell r="G81">
            <v>48979</v>
          </cell>
          <cell r="H81">
            <v>25200</v>
          </cell>
          <cell r="I81">
            <v>29904</v>
          </cell>
          <cell r="J81">
            <v>19080</v>
          </cell>
          <cell r="M81">
            <v>74184</v>
          </cell>
          <cell r="N81">
            <v>23150</v>
          </cell>
          <cell r="O81">
            <v>13306</v>
          </cell>
          <cell r="P81">
            <v>12523</v>
          </cell>
          <cell r="Q81">
            <v>0</v>
          </cell>
          <cell r="R81">
            <v>48979</v>
          </cell>
          <cell r="S81">
            <v>35952</v>
          </cell>
          <cell r="T81">
            <v>19152</v>
          </cell>
          <cell r="U81">
            <v>19080</v>
          </cell>
          <cell r="V81">
            <v>0</v>
          </cell>
          <cell r="W81">
            <v>74184</v>
          </cell>
          <cell r="X81">
            <v>65417</v>
          </cell>
          <cell r="Y81">
            <v>62506</v>
          </cell>
          <cell r="Z81">
            <v>44691</v>
          </cell>
          <cell r="AA81">
            <v>0</v>
          </cell>
          <cell r="AB81">
            <v>0</v>
          </cell>
          <cell r="AC81">
            <v>172614</v>
          </cell>
          <cell r="AD81">
            <v>85544</v>
          </cell>
          <cell r="AE81">
            <v>88536</v>
          </cell>
          <cell r="AF81">
            <v>62640</v>
          </cell>
          <cell r="AG81">
            <v>0</v>
          </cell>
          <cell r="AH81">
            <v>0</v>
          </cell>
          <cell r="AI81">
            <v>236720</v>
          </cell>
          <cell r="AJ81">
            <v>81687</v>
          </cell>
          <cell r="AK81">
            <v>45995</v>
          </cell>
          <cell r="AL81">
            <v>44691</v>
          </cell>
          <cell r="AM81">
            <v>241</v>
          </cell>
          <cell r="AN81">
            <v>172614</v>
          </cell>
          <cell r="AO81">
            <v>113432</v>
          </cell>
          <cell r="AP81">
            <v>60312</v>
          </cell>
          <cell r="AQ81">
            <v>62640</v>
          </cell>
          <cell r="AR81">
            <v>336</v>
          </cell>
          <cell r="AS81">
            <v>236720</v>
          </cell>
          <cell r="AT81">
            <v>304411</v>
          </cell>
          <cell r="AU81">
            <v>251726</v>
          </cell>
          <cell r="AV81">
            <v>167237</v>
          </cell>
          <cell r="AW81">
            <v>0</v>
          </cell>
          <cell r="AX81">
            <v>0</v>
          </cell>
          <cell r="AY81">
            <v>723374</v>
          </cell>
          <cell r="AZ81">
            <v>383072</v>
          </cell>
          <cell r="BA81">
            <v>350328</v>
          </cell>
          <cell r="BB81">
            <v>239580</v>
          </cell>
          <cell r="BC81">
            <v>0</v>
          </cell>
          <cell r="BD81">
            <v>0</v>
          </cell>
          <cell r="BE81">
            <v>972980</v>
          </cell>
          <cell r="BF81">
            <v>341325</v>
          </cell>
          <cell r="BG81">
            <v>183400</v>
          </cell>
          <cell r="BH81">
            <v>190351</v>
          </cell>
          <cell r="BI81">
            <v>8298</v>
          </cell>
          <cell r="BJ81">
            <v>723374</v>
          </cell>
          <cell r="BK81">
            <v>459120</v>
          </cell>
          <cell r="BL81">
            <v>232388</v>
          </cell>
          <cell r="BM81">
            <v>256776</v>
          </cell>
          <cell r="BN81">
            <v>24696</v>
          </cell>
          <cell r="BO81">
            <v>972980</v>
          </cell>
          <cell r="BP81">
            <v>40758</v>
          </cell>
          <cell r="BQ81">
            <v>40711</v>
          </cell>
          <cell r="BR81">
            <v>29093</v>
          </cell>
          <cell r="BS81">
            <v>0</v>
          </cell>
          <cell r="BT81">
            <v>0</v>
          </cell>
          <cell r="BU81">
            <v>110562</v>
          </cell>
          <cell r="BV81">
            <v>53760</v>
          </cell>
          <cell r="BW81">
            <v>59136</v>
          </cell>
          <cell r="BX81">
            <v>40680</v>
          </cell>
          <cell r="BY81">
            <v>0</v>
          </cell>
          <cell r="BZ81">
            <v>0</v>
          </cell>
          <cell r="CA81">
            <v>153576</v>
          </cell>
          <cell r="CB81">
            <v>52660</v>
          </cell>
          <cell r="CC81">
            <v>28809</v>
          </cell>
          <cell r="CD81">
            <v>29093</v>
          </cell>
          <cell r="CE81">
            <v>0</v>
          </cell>
          <cell r="CF81">
            <v>110562</v>
          </cell>
          <cell r="CG81">
            <v>73920</v>
          </cell>
          <cell r="CH81">
            <v>38976</v>
          </cell>
          <cell r="CI81">
            <v>40680</v>
          </cell>
          <cell r="CJ81">
            <v>0</v>
          </cell>
          <cell r="CK81">
            <v>153576</v>
          </cell>
          <cell r="CL81">
            <v>3.470931215142814E-2</v>
          </cell>
          <cell r="CM81">
            <v>-1.5722644588623935E-2</v>
          </cell>
        </row>
        <row r="82">
          <cell r="A82">
            <v>41061</v>
          </cell>
          <cell r="B82">
            <v>19414</v>
          </cell>
          <cell r="C82">
            <v>17687</v>
          </cell>
          <cell r="D82">
            <v>13890</v>
          </cell>
          <cell r="G82">
            <v>50991</v>
          </cell>
          <cell r="H82">
            <v>25872</v>
          </cell>
          <cell r="I82">
            <v>27384</v>
          </cell>
          <cell r="J82">
            <v>19440</v>
          </cell>
          <cell r="M82">
            <v>72696</v>
          </cell>
          <cell r="N82">
            <v>24235</v>
          </cell>
          <cell r="O82">
            <v>12182</v>
          </cell>
          <cell r="P82">
            <v>13890</v>
          </cell>
          <cell r="Q82">
            <v>684</v>
          </cell>
          <cell r="R82">
            <v>50991</v>
          </cell>
          <cell r="S82">
            <v>33936</v>
          </cell>
          <cell r="T82">
            <v>18312</v>
          </cell>
          <cell r="U82">
            <v>19440</v>
          </cell>
          <cell r="V82">
            <v>1008</v>
          </cell>
          <cell r="W82">
            <v>72696</v>
          </cell>
          <cell r="X82">
            <v>60172</v>
          </cell>
          <cell r="Y82">
            <v>58398</v>
          </cell>
          <cell r="Z82">
            <v>42983</v>
          </cell>
          <cell r="AA82">
            <v>0</v>
          </cell>
          <cell r="AB82">
            <v>0</v>
          </cell>
          <cell r="AC82">
            <v>161553</v>
          </cell>
          <cell r="AD82">
            <v>79632</v>
          </cell>
          <cell r="AE82">
            <v>86520</v>
          </cell>
          <cell r="AF82">
            <v>60120</v>
          </cell>
          <cell r="AG82">
            <v>0</v>
          </cell>
          <cell r="AH82">
            <v>0</v>
          </cell>
          <cell r="AI82">
            <v>226272</v>
          </cell>
          <cell r="AJ82">
            <v>76895</v>
          </cell>
          <cell r="AK82">
            <v>40991</v>
          </cell>
          <cell r="AL82">
            <v>42983</v>
          </cell>
          <cell r="AM82">
            <v>684</v>
          </cell>
          <cell r="AN82">
            <v>161553</v>
          </cell>
          <cell r="AO82">
            <v>107856</v>
          </cell>
          <cell r="AP82">
            <v>57288</v>
          </cell>
          <cell r="AQ82">
            <v>60120</v>
          </cell>
          <cell r="AR82">
            <v>1008</v>
          </cell>
          <cell r="AS82">
            <v>226272</v>
          </cell>
          <cell r="AT82">
            <v>301203</v>
          </cell>
          <cell r="AU82">
            <v>258143</v>
          </cell>
          <cell r="AV82">
            <v>173991</v>
          </cell>
          <cell r="AW82">
            <v>0</v>
          </cell>
          <cell r="AX82">
            <v>0</v>
          </cell>
          <cell r="AY82">
            <v>733337</v>
          </cell>
          <cell r="AZ82">
            <v>380552</v>
          </cell>
          <cell r="BA82">
            <v>359928</v>
          </cell>
          <cell r="BB82">
            <v>247500</v>
          </cell>
          <cell r="BC82">
            <v>0</v>
          </cell>
          <cell r="BD82">
            <v>0</v>
          </cell>
          <cell r="BE82">
            <v>987980</v>
          </cell>
          <cell r="BF82">
            <v>347393</v>
          </cell>
          <cell r="BG82">
            <v>185107</v>
          </cell>
          <cell r="BH82">
            <v>191855</v>
          </cell>
          <cell r="BI82">
            <v>8982</v>
          </cell>
          <cell r="BJ82">
            <v>733337</v>
          </cell>
          <cell r="BK82">
            <v>467292</v>
          </cell>
          <cell r="BL82">
            <v>236306</v>
          </cell>
          <cell r="BM82">
            <v>260064</v>
          </cell>
          <cell r="BN82">
            <v>24318</v>
          </cell>
          <cell r="BO82">
            <v>987980</v>
          </cell>
          <cell r="BP82">
            <v>60172</v>
          </cell>
          <cell r="BQ82">
            <v>58398</v>
          </cell>
          <cell r="BR82">
            <v>42983</v>
          </cell>
          <cell r="BS82">
            <v>0</v>
          </cell>
          <cell r="BT82">
            <v>0</v>
          </cell>
          <cell r="BU82">
            <v>161553</v>
          </cell>
          <cell r="BV82">
            <v>79632</v>
          </cell>
          <cell r="BW82">
            <v>86520</v>
          </cell>
          <cell r="BX82">
            <v>60120</v>
          </cell>
          <cell r="BY82">
            <v>0</v>
          </cell>
          <cell r="BZ82">
            <v>0</v>
          </cell>
          <cell r="CA82">
            <v>226272</v>
          </cell>
          <cell r="CB82">
            <v>76895</v>
          </cell>
          <cell r="CC82">
            <v>40991</v>
          </cell>
          <cell r="CD82">
            <v>42983</v>
          </cell>
          <cell r="CE82">
            <v>684</v>
          </cell>
          <cell r="CF82">
            <v>161553</v>
          </cell>
          <cell r="CG82">
            <v>107856</v>
          </cell>
          <cell r="CH82">
            <v>57288</v>
          </cell>
          <cell r="CI82">
            <v>60120</v>
          </cell>
          <cell r="CJ82">
            <v>1008</v>
          </cell>
          <cell r="CK82">
            <v>226272</v>
          </cell>
          <cell r="CL82">
            <v>0.24283416203568287</v>
          </cell>
          <cell r="CM82">
            <v>0.25998336106489184</v>
          </cell>
        </row>
        <row r="83">
          <cell r="A83">
            <v>41091</v>
          </cell>
          <cell r="B83">
            <v>22264</v>
          </cell>
          <cell r="C83">
            <v>19955</v>
          </cell>
          <cell r="D83">
            <v>17578</v>
          </cell>
          <cell r="G83">
            <v>59797</v>
          </cell>
          <cell r="H83">
            <v>31752</v>
          </cell>
          <cell r="I83">
            <v>30576</v>
          </cell>
          <cell r="J83">
            <v>25200</v>
          </cell>
          <cell r="M83">
            <v>87528</v>
          </cell>
          <cell r="N83">
            <v>26390</v>
          </cell>
          <cell r="O83">
            <v>13434</v>
          </cell>
          <cell r="P83">
            <v>17578</v>
          </cell>
          <cell r="Q83">
            <v>2395</v>
          </cell>
          <cell r="R83">
            <v>59797</v>
          </cell>
          <cell r="S83">
            <v>38304</v>
          </cell>
          <cell r="T83">
            <v>20496</v>
          </cell>
          <cell r="U83">
            <v>25200</v>
          </cell>
          <cell r="V83">
            <v>3528</v>
          </cell>
          <cell r="W83">
            <v>87528</v>
          </cell>
          <cell r="X83">
            <v>60103</v>
          </cell>
          <cell r="Y83">
            <v>55673</v>
          </cell>
          <cell r="Z83">
            <v>43991</v>
          </cell>
          <cell r="AA83">
            <v>0</v>
          </cell>
          <cell r="AB83">
            <v>0</v>
          </cell>
          <cell r="AC83">
            <v>159767</v>
          </cell>
          <cell r="AD83">
            <v>82824</v>
          </cell>
          <cell r="AE83">
            <v>87864</v>
          </cell>
          <cell r="AF83">
            <v>63720</v>
          </cell>
          <cell r="AG83">
            <v>0</v>
          </cell>
          <cell r="AH83">
            <v>0</v>
          </cell>
          <cell r="AI83">
            <v>234408</v>
          </cell>
          <cell r="AJ83">
            <v>73775</v>
          </cell>
          <cell r="AK83">
            <v>38922</v>
          </cell>
          <cell r="AL83">
            <v>43991</v>
          </cell>
          <cell r="AM83">
            <v>3079</v>
          </cell>
          <cell r="AN83">
            <v>159767</v>
          </cell>
          <cell r="AO83">
            <v>108192</v>
          </cell>
          <cell r="AP83">
            <v>57960</v>
          </cell>
          <cell r="AQ83">
            <v>63720</v>
          </cell>
          <cell r="AR83">
            <v>4536</v>
          </cell>
          <cell r="AS83">
            <v>234408</v>
          </cell>
          <cell r="AT83">
            <v>297602</v>
          </cell>
          <cell r="AU83">
            <v>257335</v>
          </cell>
          <cell r="AV83">
            <v>181171</v>
          </cell>
          <cell r="AW83">
            <v>0</v>
          </cell>
          <cell r="AX83">
            <v>0</v>
          </cell>
          <cell r="AY83">
            <v>736108</v>
          </cell>
          <cell r="AZ83">
            <v>379544</v>
          </cell>
          <cell r="BA83">
            <v>360264</v>
          </cell>
          <cell r="BB83">
            <v>255420</v>
          </cell>
          <cell r="BC83">
            <v>0</v>
          </cell>
          <cell r="BD83">
            <v>0</v>
          </cell>
          <cell r="BE83">
            <v>995228</v>
          </cell>
          <cell r="BF83">
            <v>348236</v>
          </cell>
          <cell r="BG83">
            <v>184876</v>
          </cell>
          <cell r="BH83">
            <v>193953</v>
          </cell>
          <cell r="BI83">
            <v>9043</v>
          </cell>
          <cell r="BJ83">
            <v>736108</v>
          </cell>
          <cell r="BK83">
            <v>469054</v>
          </cell>
          <cell r="BL83">
            <v>238672</v>
          </cell>
          <cell r="BM83">
            <v>265200</v>
          </cell>
          <cell r="BN83">
            <v>22302</v>
          </cell>
          <cell r="BO83">
            <v>995228</v>
          </cell>
          <cell r="BP83">
            <v>82436</v>
          </cell>
          <cell r="BQ83">
            <v>78353</v>
          </cell>
          <cell r="BR83">
            <v>60561</v>
          </cell>
          <cell r="BS83">
            <v>0</v>
          </cell>
          <cell r="BT83">
            <v>0</v>
          </cell>
          <cell r="BU83">
            <v>221350</v>
          </cell>
          <cell r="BV83">
            <v>111384</v>
          </cell>
          <cell r="BW83">
            <v>117096</v>
          </cell>
          <cell r="BX83">
            <v>85320</v>
          </cell>
          <cell r="BY83">
            <v>0</v>
          </cell>
          <cell r="BZ83">
            <v>0</v>
          </cell>
          <cell r="CA83">
            <v>313800</v>
          </cell>
          <cell r="CB83">
            <v>103285</v>
          </cell>
          <cell r="CC83">
            <v>54425</v>
          </cell>
          <cell r="CD83">
            <v>60561</v>
          </cell>
          <cell r="CE83">
            <v>3079</v>
          </cell>
          <cell r="CF83">
            <v>221350</v>
          </cell>
          <cell r="CG83">
            <v>146160</v>
          </cell>
          <cell r="CH83">
            <v>77784</v>
          </cell>
          <cell r="CI83">
            <v>85320</v>
          </cell>
          <cell r="CJ83">
            <v>4536</v>
          </cell>
          <cell r="CK83">
            <v>313800</v>
          </cell>
          <cell r="CL83">
            <v>4.8591870374916635E-2</v>
          </cell>
          <cell r="CM83">
            <v>9.0284005979073267E-2</v>
          </cell>
        </row>
        <row r="84">
          <cell r="A84">
            <v>41122</v>
          </cell>
          <cell r="B84">
            <v>21653</v>
          </cell>
          <cell r="C84">
            <v>17218</v>
          </cell>
          <cell r="D84">
            <v>14361</v>
          </cell>
          <cell r="G84">
            <v>53232</v>
          </cell>
          <cell r="H84">
            <v>31920</v>
          </cell>
          <cell r="I84">
            <v>29568</v>
          </cell>
          <cell r="J84">
            <v>21960</v>
          </cell>
          <cell r="M84">
            <v>83448</v>
          </cell>
          <cell r="N84">
            <v>24535</v>
          </cell>
          <cell r="O84">
            <v>12195</v>
          </cell>
          <cell r="P84">
            <v>14624</v>
          </cell>
          <cell r="Q84">
            <v>1878</v>
          </cell>
          <cell r="R84">
            <v>53232</v>
          </cell>
          <cell r="S84">
            <v>37632</v>
          </cell>
          <cell r="T84">
            <v>20496</v>
          </cell>
          <cell r="U84">
            <v>22296</v>
          </cell>
          <cell r="V84">
            <v>3024</v>
          </cell>
          <cell r="W84">
            <v>83448</v>
          </cell>
          <cell r="X84">
            <v>63331</v>
          </cell>
          <cell r="Y84">
            <v>54860</v>
          </cell>
          <cell r="Z84">
            <v>45829</v>
          </cell>
          <cell r="AA84">
            <v>0</v>
          </cell>
          <cell r="AB84">
            <v>0</v>
          </cell>
          <cell r="AC84">
            <v>164020</v>
          </cell>
          <cell r="AD84">
            <v>89544</v>
          </cell>
          <cell r="AE84">
            <v>87528</v>
          </cell>
          <cell r="AF84">
            <v>66600</v>
          </cell>
          <cell r="AG84">
            <v>0</v>
          </cell>
          <cell r="AH84">
            <v>0</v>
          </cell>
          <cell r="AI84">
            <v>243672</v>
          </cell>
          <cell r="AJ84">
            <v>75160</v>
          </cell>
          <cell r="AK84">
            <v>37811</v>
          </cell>
          <cell r="AL84">
            <v>46092</v>
          </cell>
          <cell r="AM84">
            <v>4957</v>
          </cell>
          <cell r="AN84">
            <v>164020</v>
          </cell>
          <cell r="AO84">
            <v>109872</v>
          </cell>
          <cell r="AP84">
            <v>59304</v>
          </cell>
          <cell r="AQ84">
            <v>66936</v>
          </cell>
          <cell r="AR84">
            <v>7560</v>
          </cell>
          <cell r="AS84">
            <v>243672</v>
          </cell>
          <cell r="AT84">
            <v>293123</v>
          </cell>
          <cell r="AU84">
            <v>256120</v>
          </cell>
          <cell r="AV84">
            <v>184684</v>
          </cell>
          <cell r="AW84">
            <v>0</v>
          </cell>
          <cell r="AX84">
            <v>0</v>
          </cell>
          <cell r="AY84">
            <v>733927</v>
          </cell>
          <cell r="AZ84">
            <v>377864</v>
          </cell>
          <cell r="BA84">
            <v>359592</v>
          </cell>
          <cell r="BB84">
            <v>260100</v>
          </cell>
          <cell r="BC84">
            <v>0</v>
          </cell>
          <cell r="BD84">
            <v>0</v>
          </cell>
          <cell r="BE84">
            <v>997556</v>
          </cell>
          <cell r="BF84">
            <v>349092</v>
          </cell>
          <cell r="BG84">
            <v>184723</v>
          </cell>
          <cell r="BH84">
            <v>191784</v>
          </cell>
          <cell r="BI84">
            <v>8328</v>
          </cell>
          <cell r="BJ84">
            <v>733927</v>
          </cell>
          <cell r="BK84">
            <v>470298</v>
          </cell>
          <cell r="BL84">
            <v>242396</v>
          </cell>
          <cell r="BM84">
            <v>265080</v>
          </cell>
          <cell r="BN84">
            <v>19782</v>
          </cell>
          <cell r="BO84">
            <v>997556</v>
          </cell>
          <cell r="BP84">
            <v>104089</v>
          </cell>
          <cell r="BQ84">
            <v>95571</v>
          </cell>
          <cell r="BR84">
            <v>74922</v>
          </cell>
          <cell r="BS84">
            <v>0</v>
          </cell>
          <cell r="BT84">
            <v>0</v>
          </cell>
          <cell r="BU84">
            <v>274582</v>
          </cell>
          <cell r="BV84">
            <v>143304</v>
          </cell>
          <cell r="BW84">
            <v>146664</v>
          </cell>
          <cell r="BX84">
            <v>107280</v>
          </cell>
          <cell r="BY84">
            <v>0</v>
          </cell>
          <cell r="BZ84">
            <v>0</v>
          </cell>
          <cell r="CA84">
            <v>397248</v>
          </cell>
          <cell r="CB84">
            <v>127820</v>
          </cell>
          <cell r="CC84">
            <v>66620</v>
          </cell>
          <cell r="CD84">
            <v>75185</v>
          </cell>
          <cell r="CE84">
            <v>4957</v>
          </cell>
          <cell r="CF84">
            <v>274582</v>
          </cell>
          <cell r="CG84">
            <v>183792</v>
          </cell>
          <cell r="CH84">
            <v>98280</v>
          </cell>
          <cell r="CI84">
            <v>107616</v>
          </cell>
          <cell r="CJ84">
            <v>7560</v>
          </cell>
          <cell r="CK84">
            <v>397248</v>
          </cell>
          <cell r="CL84">
            <v>-3.9358995181636103E-2</v>
          </cell>
          <cell r="CM84">
            <v>2.8698224852071075E-2</v>
          </cell>
        </row>
        <row r="85">
          <cell r="A85">
            <v>41153</v>
          </cell>
          <cell r="B85">
            <v>22260</v>
          </cell>
          <cell r="C85">
            <v>20443</v>
          </cell>
          <cell r="D85">
            <v>15803</v>
          </cell>
          <cell r="E85">
            <v>0</v>
          </cell>
          <cell r="F85">
            <v>0</v>
          </cell>
          <cell r="G85">
            <v>58506</v>
          </cell>
          <cell r="H85">
            <v>30576</v>
          </cell>
          <cell r="I85">
            <v>29568</v>
          </cell>
          <cell r="J85">
            <v>21960</v>
          </cell>
          <cell r="K85">
            <v>0</v>
          </cell>
          <cell r="L85">
            <v>0</v>
          </cell>
          <cell r="M85">
            <v>82104</v>
          </cell>
          <cell r="N85">
            <v>26217</v>
          </cell>
          <cell r="O85">
            <v>14342</v>
          </cell>
          <cell r="P85">
            <v>15803</v>
          </cell>
          <cell r="Q85">
            <v>2144</v>
          </cell>
          <cell r="R85">
            <v>58506</v>
          </cell>
          <cell r="S85">
            <v>37296</v>
          </cell>
          <cell r="T85">
            <v>19488</v>
          </cell>
          <cell r="U85">
            <v>21960</v>
          </cell>
          <cell r="V85">
            <v>3360</v>
          </cell>
          <cell r="W85">
            <v>82104</v>
          </cell>
          <cell r="X85">
            <v>66177</v>
          </cell>
          <cell r="Y85">
            <v>57616</v>
          </cell>
          <cell r="Z85">
            <v>47742</v>
          </cell>
          <cell r="AA85">
            <v>0</v>
          </cell>
          <cell r="AB85">
            <v>0</v>
          </cell>
          <cell r="AC85">
            <v>171535</v>
          </cell>
          <cell r="AD85">
            <v>94248</v>
          </cell>
          <cell r="AE85">
            <v>89712</v>
          </cell>
          <cell r="AF85">
            <v>69120</v>
          </cell>
          <cell r="AG85">
            <v>0</v>
          </cell>
          <cell r="AH85">
            <v>0</v>
          </cell>
          <cell r="AI85">
            <v>253080</v>
          </cell>
          <cell r="AJ85">
            <v>77142</v>
          </cell>
          <cell r="AK85">
            <v>39971</v>
          </cell>
          <cell r="AL85">
            <v>48005</v>
          </cell>
          <cell r="AM85">
            <v>6417</v>
          </cell>
          <cell r="AN85">
            <v>171535</v>
          </cell>
          <cell r="AO85">
            <v>113232</v>
          </cell>
          <cell r="AP85">
            <v>60480</v>
          </cell>
          <cell r="AQ85">
            <v>69456</v>
          </cell>
          <cell r="AR85">
            <v>9912</v>
          </cell>
          <cell r="AS85">
            <v>253080</v>
          </cell>
          <cell r="AT85">
            <v>288611</v>
          </cell>
          <cell r="AU85">
            <v>255761</v>
          </cell>
          <cell r="AV85">
            <v>187294</v>
          </cell>
          <cell r="AW85">
            <v>0</v>
          </cell>
          <cell r="AX85">
            <v>0</v>
          </cell>
          <cell r="AY85">
            <v>731666</v>
          </cell>
          <cell r="AZ85">
            <v>373328</v>
          </cell>
          <cell r="BA85">
            <v>358584</v>
          </cell>
          <cell r="BB85">
            <v>261360</v>
          </cell>
          <cell r="BC85">
            <v>0</v>
          </cell>
          <cell r="BD85">
            <v>0</v>
          </cell>
          <cell r="BE85">
            <v>993272</v>
          </cell>
          <cell r="BF85">
            <v>347052</v>
          </cell>
          <cell r="BG85">
            <v>185216</v>
          </cell>
          <cell r="BH85">
            <v>190927</v>
          </cell>
          <cell r="BI85">
            <v>8471</v>
          </cell>
          <cell r="BJ85">
            <v>731666</v>
          </cell>
          <cell r="BK85">
            <v>467914</v>
          </cell>
          <cell r="BL85">
            <v>244076</v>
          </cell>
          <cell r="BM85">
            <v>263712</v>
          </cell>
          <cell r="BN85">
            <v>17570</v>
          </cell>
          <cell r="BO85">
            <v>993272</v>
          </cell>
          <cell r="BP85">
            <v>126349</v>
          </cell>
          <cell r="BQ85">
            <v>116014</v>
          </cell>
          <cell r="BR85">
            <v>90725</v>
          </cell>
          <cell r="BS85">
            <v>0</v>
          </cell>
          <cell r="BT85">
            <v>0</v>
          </cell>
          <cell r="BU85">
            <v>333088</v>
          </cell>
          <cell r="BV85">
            <v>173880</v>
          </cell>
          <cell r="BW85">
            <v>176232</v>
          </cell>
          <cell r="BX85">
            <v>129240</v>
          </cell>
          <cell r="BY85">
            <v>0</v>
          </cell>
          <cell r="BZ85">
            <v>0</v>
          </cell>
          <cell r="CA85">
            <v>479352</v>
          </cell>
          <cell r="CB85">
            <v>154037</v>
          </cell>
          <cell r="CC85">
            <v>80962</v>
          </cell>
          <cell r="CD85">
            <v>90988</v>
          </cell>
          <cell r="CE85">
            <v>7101</v>
          </cell>
          <cell r="CF85">
            <v>333088</v>
          </cell>
          <cell r="CG85">
            <v>221088</v>
          </cell>
          <cell r="CH85">
            <v>117768</v>
          </cell>
          <cell r="CI85">
            <v>129576</v>
          </cell>
          <cell r="CJ85">
            <v>10920</v>
          </cell>
          <cell r="CK85">
            <v>479352</v>
          </cell>
          <cell r="CL85">
            <v>-3.7207694966017724E-2</v>
          </cell>
          <cell r="CM85">
            <v>-4.9590220864008883E-2</v>
          </cell>
        </row>
        <row r="86">
          <cell r="A86">
            <v>41183</v>
          </cell>
          <cell r="B86">
            <v>24778</v>
          </cell>
          <cell r="C86">
            <v>22024</v>
          </cell>
          <cell r="D86">
            <v>17828</v>
          </cell>
          <cell r="G86">
            <v>64630</v>
          </cell>
          <cell r="H86">
            <v>32592</v>
          </cell>
          <cell r="I86">
            <v>30744</v>
          </cell>
          <cell r="J86">
            <v>23400</v>
          </cell>
          <cell r="M86">
            <v>86736</v>
          </cell>
          <cell r="N86">
            <v>29801</v>
          </cell>
          <cell r="O86">
            <v>16087</v>
          </cell>
          <cell r="P86">
            <v>17828</v>
          </cell>
          <cell r="Q86">
            <v>914</v>
          </cell>
          <cell r="R86">
            <v>64630</v>
          </cell>
          <cell r="S86">
            <v>41160</v>
          </cell>
          <cell r="T86">
            <v>20832</v>
          </cell>
          <cell r="U86">
            <v>23400</v>
          </cell>
          <cell r="V86">
            <v>1344</v>
          </cell>
          <cell r="W86">
            <v>86736</v>
          </cell>
          <cell r="X86">
            <v>68691</v>
          </cell>
          <cell r="Y86">
            <v>59685</v>
          </cell>
          <cell r="Z86">
            <v>47992</v>
          </cell>
          <cell r="AA86">
            <v>0</v>
          </cell>
          <cell r="AB86">
            <v>0</v>
          </cell>
          <cell r="AC86">
            <v>176368</v>
          </cell>
          <cell r="AD86">
            <v>95088</v>
          </cell>
          <cell r="AE86">
            <v>89880</v>
          </cell>
          <cell r="AF86">
            <v>67320</v>
          </cell>
          <cell r="AG86">
            <v>0</v>
          </cell>
          <cell r="AH86">
            <v>0</v>
          </cell>
          <cell r="AI86">
            <v>252288</v>
          </cell>
          <cell r="AJ86">
            <v>80553</v>
          </cell>
          <cell r="AK86">
            <v>42624</v>
          </cell>
          <cell r="AL86">
            <v>48255</v>
          </cell>
          <cell r="AM86">
            <v>4936</v>
          </cell>
          <cell r="AN86">
            <v>176368</v>
          </cell>
          <cell r="AO86">
            <v>116088</v>
          </cell>
          <cell r="AP86">
            <v>60816</v>
          </cell>
          <cell r="AQ86">
            <v>67656</v>
          </cell>
          <cell r="AR86">
            <v>7728</v>
          </cell>
          <cell r="AS86">
            <v>252288</v>
          </cell>
          <cell r="AT86">
            <v>277834</v>
          </cell>
          <cell r="AU86">
            <v>253757</v>
          </cell>
          <cell r="AV86">
            <v>188856</v>
          </cell>
          <cell r="AW86">
            <v>0</v>
          </cell>
          <cell r="AX86">
            <v>0</v>
          </cell>
          <cell r="AY86">
            <v>720447</v>
          </cell>
          <cell r="AZ86">
            <v>363416</v>
          </cell>
          <cell r="BA86">
            <v>356160</v>
          </cell>
          <cell r="BB86">
            <v>261540</v>
          </cell>
          <cell r="BC86">
            <v>0</v>
          </cell>
          <cell r="BD86">
            <v>0</v>
          </cell>
          <cell r="BE86">
            <v>981116</v>
          </cell>
          <cell r="BF86">
            <v>338693</v>
          </cell>
          <cell r="BG86">
            <v>184379</v>
          </cell>
          <cell r="BH86">
            <v>189201</v>
          </cell>
          <cell r="BI86">
            <v>8174</v>
          </cell>
          <cell r="BJ86">
            <v>720447</v>
          </cell>
          <cell r="BK86">
            <v>459470</v>
          </cell>
          <cell r="BL86">
            <v>244776</v>
          </cell>
          <cell r="BM86">
            <v>261876</v>
          </cell>
          <cell r="BN86">
            <v>14994</v>
          </cell>
          <cell r="BO86">
            <v>981116</v>
          </cell>
          <cell r="BP86">
            <v>151127</v>
          </cell>
          <cell r="BQ86">
            <v>138038</v>
          </cell>
          <cell r="BR86">
            <v>108553</v>
          </cell>
          <cell r="BS86">
            <v>0</v>
          </cell>
          <cell r="BT86">
            <v>0</v>
          </cell>
          <cell r="BU86">
            <v>397718</v>
          </cell>
          <cell r="BV86">
            <v>206472</v>
          </cell>
          <cell r="BW86">
            <v>206976</v>
          </cell>
          <cell r="BX86">
            <v>152640</v>
          </cell>
          <cell r="BY86">
            <v>0</v>
          </cell>
          <cell r="BZ86">
            <v>0</v>
          </cell>
          <cell r="CA86">
            <v>566088</v>
          </cell>
          <cell r="CB86">
            <v>183838</v>
          </cell>
          <cell r="CC86">
            <v>97049</v>
          </cell>
          <cell r="CD86">
            <v>108816</v>
          </cell>
          <cell r="CE86">
            <v>8015</v>
          </cell>
          <cell r="CF86">
            <v>397718</v>
          </cell>
          <cell r="CG86">
            <v>262248</v>
          </cell>
          <cell r="CH86">
            <v>138600</v>
          </cell>
          <cell r="CI86">
            <v>152976</v>
          </cell>
          <cell r="CJ86">
            <v>12264</v>
          </cell>
          <cell r="CK86">
            <v>566088</v>
          </cell>
          <cell r="CL86">
            <v>-0.14791229943703943</v>
          </cell>
          <cell r="CM86">
            <v>-0.12292197548841155</v>
          </cell>
        </row>
        <row r="87">
          <cell r="A87">
            <v>41214</v>
          </cell>
          <cell r="B87">
            <v>23113</v>
          </cell>
          <cell r="C87">
            <v>22088</v>
          </cell>
          <cell r="D87">
            <v>15360</v>
          </cell>
          <cell r="G87">
            <v>60561</v>
          </cell>
          <cell r="H87">
            <v>29904</v>
          </cell>
          <cell r="I87">
            <v>29736</v>
          </cell>
          <cell r="J87">
            <v>21240</v>
          </cell>
          <cell r="M87">
            <v>80880</v>
          </cell>
          <cell r="N87">
            <v>28694</v>
          </cell>
          <cell r="O87">
            <v>16507</v>
          </cell>
          <cell r="P87">
            <v>15360</v>
          </cell>
          <cell r="Q87">
            <v>0</v>
          </cell>
          <cell r="R87">
            <v>60561</v>
          </cell>
          <cell r="S87">
            <v>39648</v>
          </cell>
          <cell r="T87">
            <v>19992</v>
          </cell>
          <cell r="U87">
            <v>21240</v>
          </cell>
          <cell r="V87">
            <v>0</v>
          </cell>
          <cell r="W87">
            <v>80880</v>
          </cell>
          <cell r="X87">
            <v>70151</v>
          </cell>
          <cell r="Y87">
            <v>64555</v>
          </cell>
          <cell r="Z87">
            <v>48991</v>
          </cell>
          <cell r="AA87">
            <v>0</v>
          </cell>
          <cell r="AB87">
            <v>0</v>
          </cell>
          <cell r="AC87">
            <v>183697</v>
          </cell>
          <cell r="AD87">
            <v>93072</v>
          </cell>
          <cell r="AE87">
            <v>90048</v>
          </cell>
          <cell r="AF87">
            <v>66600</v>
          </cell>
          <cell r="AG87">
            <v>0</v>
          </cell>
          <cell r="AH87">
            <v>0</v>
          </cell>
          <cell r="AI87">
            <v>249720</v>
          </cell>
          <cell r="AJ87">
            <v>84712</v>
          </cell>
          <cell r="AK87">
            <v>46936</v>
          </cell>
          <cell r="AL87">
            <v>48991</v>
          </cell>
          <cell r="AM87">
            <v>3058</v>
          </cell>
          <cell r="AN87">
            <v>183697</v>
          </cell>
          <cell r="AO87">
            <v>118104</v>
          </cell>
          <cell r="AP87">
            <v>60312</v>
          </cell>
          <cell r="AQ87">
            <v>66600</v>
          </cell>
          <cell r="AR87">
            <v>4704</v>
          </cell>
          <cell r="AS87">
            <v>249720</v>
          </cell>
          <cell r="AT87">
            <v>277223</v>
          </cell>
          <cell r="AU87">
            <v>255777</v>
          </cell>
          <cell r="AV87">
            <v>188684</v>
          </cell>
          <cell r="AW87">
            <v>0</v>
          </cell>
          <cell r="AX87">
            <v>0</v>
          </cell>
          <cell r="AY87">
            <v>721684</v>
          </cell>
          <cell r="AZ87">
            <v>364760</v>
          </cell>
          <cell r="BA87">
            <v>357168</v>
          </cell>
          <cell r="BB87">
            <v>261180</v>
          </cell>
          <cell r="BC87">
            <v>0</v>
          </cell>
          <cell r="BD87">
            <v>0</v>
          </cell>
          <cell r="BE87">
            <v>983108</v>
          </cell>
          <cell r="BF87">
            <v>339581</v>
          </cell>
          <cell r="BG87">
            <v>184900</v>
          </cell>
          <cell r="BH87">
            <v>189029</v>
          </cell>
          <cell r="BI87">
            <v>8174</v>
          </cell>
          <cell r="BJ87">
            <v>721684</v>
          </cell>
          <cell r="BK87">
            <v>463544</v>
          </cell>
          <cell r="BL87">
            <v>245448</v>
          </cell>
          <cell r="BM87">
            <v>261516</v>
          </cell>
          <cell r="BN87">
            <v>12600</v>
          </cell>
          <cell r="BO87">
            <v>983108</v>
          </cell>
          <cell r="BP87">
            <v>174240</v>
          </cell>
          <cell r="BQ87">
            <v>160126</v>
          </cell>
          <cell r="BR87">
            <v>123913</v>
          </cell>
          <cell r="BS87">
            <v>0</v>
          </cell>
          <cell r="BT87">
            <v>0</v>
          </cell>
          <cell r="BU87">
            <v>458279</v>
          </cell>
          <cell r="BV87">
            <v>236376</v>
          </cell>
          <cell r="BW87">
            <v>236712</v>
          </cell>
          <cell r="BX87">
            <v>173880</v>
          </cell>
          <cell r="BY87">
            <v>0</v>
          </cell>
          <cell r="BZ87">
            <v>0</v>
          </cell>
          <cell r="CA87">
            <v>646968</v>
          </cell>
          <cell r="CB87">
            <v>212532</v>
          </cell>
          <cell r="CC87">
            <v>113556</v>
          </cell>
          <cell r="CD87">
            <v>124176</v>
          </cell>
          <cell r="CE87">
            <v>8015</v>
          </cell>
          <cell r="CF87">
            <v>458279</v>
          </cell>
          <cell r="CG87">
            <v>301896</v>
          </cell>
          <cell r="CH87">
            <v>158592</v>
          </cell>
          <cell r="CI87">
            <v>174216</v>
          </cell>
          <cell r="CJ87">
            <v>12264</v>
          </cell>
          <cell r="CK87">
            <v>646968</v>
          </cell>
          <cell r="CL87">
            <v>2.0851594632863568E-2</v>
          </cell>
          <cell r="CM87">
            <v>2.5250988743535041E-2</v>
          </cell>
        </row>
        <row r="88">
          <cell r="A88">
            <v>41244</v>
          </cell>
          <cell r="B88">
            <v>26990</v>
          </cell>
          <cell r="C88">
            <v>25505</v>
          </cell>
          <cell r="D88">
            <v>17629</v>
          </cell>
          <cell r="G88">
            <v>70124</v>
          </cell>
          <cell r="H88">
            <v>34104</v>
          </cell>
          <cell r="I88">
            <v>30408</v>
          </cell>
          <cell r="J88">
            <v>22860</v>
          </cell>
          <cell r="M88">
            <v>87372</v>
          </cell>
          <cell r="N88">
            <v>34435</v>
          </cell>
          <cell r="O88">
            <v>18060</v>
          </cell>
          <cell r="P88">
            <v>17629</v>
          </cell>
          <cell r="Q88">
            <v>0</v>
          </cell>
          <cell r="R88">
            <v>70124</v>
          </cell>
          <cell r="S88">
            <v>42504</v>
          </cell>
          <cell r="T88">
            <v>22008</v>
          </cell>
          <cell r="U88">
            <v>22860</v>
          </cell>
          <cell r="V88">
            <v>0</v>
          </cell>
          <cell r="W88">
            <v>87372</v>
          </cell>
          <cell r="X88">
            <v>74881</v>
          </cell>
          <cell r="Y88">
            <v>69617</v>
          </cell>
          <cell r="Z88">
            <v>50817</v>
          </cell>
          <cell r="AA88">
            <v>0</v>
          </cell>
          <cell r="AB88">
            <v>0</v>
          </cell>
          <cell r="AC88">
            <v>195315</v>
          </cell>
          <cell r="AD88">
            <v>96600</v>
          </cell>
          <cell r="AE88">
            <v>90888</v>
          </cell>
          <cell r="AF88">
            <v>67500</v>
          </cell>
          <cell r="AG88">
            <v>0</v>
          </cell>
          <cell r="AH88">
            <v>0</v>
          </cell>
          <cell r="AI88">
            <v>254988</v>
          </cell>
          <cell r="AJ88">
            <v>92930</v>
          </cell>
          <cell r="AK88">
            <v>50654</v>
          </cell>
          <cell r="AL88">
            <v>50817</v>
          </cell>
          <cell r="AM88">
            <v>914</v>
          </cell>
          <cell r="AN88">
            <v>195315</v>
          </cell>
          <cell r="AO88">
            <v>123312</v>
          </cell>
          <cell r="AP88">
            <v>62832</v>
          </cell>
          <cell r="AQ88">
            <v>67500</v>
          </cell>
          <cell r="AR88">
            <v>1344</v>
          </cell>
          <cell r="AS88">
            <v>254988</v>
          </cell>
          <cell r="AT88">
            <v>276888</v>
          </cell>
          <cell r="AU88">
            <v>256010</v>
          </cell>
          <cell r="AV88">
            <v>188600</v>
          </cell>
          <cell r="AW88">
            <v>0</v>
          </cell>
          <cell r="AX88">
            <v>0</v>
          </cell>
          <cell r="AY88">
            <v>721498</v>
          </cell>
          <cell r="AZ88">
            <v>366272</v>
          </cell>
          <cell r="BA88">
            <v>356664</v>
          </cell>
          <cell r="BB88">
            <v>261720</v>
          </cell>
          <cell r="BC88">
            <v>0</v>
          </cell>
          <cell r="BD88">
            <v>0</v>
          </cell>
          <cell r="BE88">
            <v>984656</v>
          </cell>
          <cell r="BF88">
            <v>339885</v>
          </cell>
          <cell r="BG88">
            <v>184494</v>
          </cell>
          <cell r="BH88">
            <v>188945</v>
          </cell>
          <cell r="BI88">
            <v>8174</v>
          </cell>
          <cell r="BJ88">
            <v>721498</v>
          </cell>
          <cell r="BK88">
            <v>464888</v>
          </cell>
          <cell r="BL88">
            <v>245112</v>
          </cell>
          <cell r="BM88">
            <v>262056</v>
          </cell>
          <cell r="BN88">
            <v>12600</v>
          </cell>
          <cell r="BO88">
            <v>984656</v>
          </cell>
          <cell r="BP88">
            <v>201230</v>
          </cell>
          <cell r="BQ88">
            <v>185631</v>
          </cell>
          <cell r="BR88">
            <v>141542</v>
          </cell>
          <cell r="BS88">
            <v>0</v>
          </cell>
          <cell r="BT88">
            <v>0</v>
          </cell>
          <cell r="BU88">
            <v>528403</v>
          </cell>
          <cell r="BV88">
            <v>270480</v>
          </cell>
          <cell r="BW88">
            <v>267120</v>
          </cell>
          <cell r="BX88">
            <v>196740</v>
          </cell>
          <cell r="BY88">
            <v>0</v>
          </cell>
          <cell r="BZ88">
            <v>0</v>
          </cell>
          <cell r="CA88">
            <v>734340</v>
          </cell>
          <cell r="CB88">
            <v>246967</v>
          </cell>
          <cell r="CC88">
            <v>131616</v>
          </cell>
          <cell r="CD88">
            <v>141805</v>
          </cell>
          <cell r="CE88">
            <v>8015</v>
          </cell>
          <cell r="CF88">
            <v>528403</v>
          </cell>
          <cell r="CG88">
            <v>344400</v>
          </cell>
          <cell r="CH88">
            <v>180600</v>
          </cell>
          <cell r="CI88">
            <v>197076</v>
          </cell>
          <cell r="CJ88">
            <v>12264</v>
          </cell>
          <cell r="CK88">
            <v>734340</v>
          </cell>
          <cell r="CL88">
            <v>-2.6454273929740202E-3</v>
          </cell>
          <cell r="CM88">
            <v>1.8036912751677958E-2</v>
          </cell>
        </row>
        <row r="89">
          <cell r="A89">
            <v>41275</v>
          </cell>
          <cell r="B89">
            <v>27510</v>
          </cell>
          <cell r="C89">
            <v>27601</v>
          </cell>
          <cell r="D89">
            <v>17728</v>
          </cell>
          <cell r="G89">
            <v>72839</v>
          </cell>
          <cell r="H89">
            <v>33936</v>
          </cell>
          <cell r="I89">
            <v>30408</v>
          </cell>
          <cell r="J89">
            <v>22140</v>
          </cell>
          <cell r="M89">
            <v>86484</v>
          </cell>
          <cell r="N89">
            <v>35428</v>
          </cell>
          <cell r="O89">
            <v>19683</v>
          </cell>
          <cell r="P89">
            <v>17728</v>
          </cell>
          <cell r="Q89">
            <v>0</v>
          </cell>
          <cell r="R89">
            <v>72839</v>
          </cell>
          <cell r="S89">
            <v>42336</v>
          </cell>
          <cell r="T89">
            <v>22008</v>
          </cell>
          <cell r="U89">
            <v>22140</v>
          </cell>
          <cell r="V89">
            <v>0</v>
          </cell>
          <cell r="W89">
            <v>86484</v>
          </cell>
          <cell r="X89">
            <v>77613</v>
          </cell>
          <cell r="Y89">
            <v>75194</v>
          </cell>
          <cell r="Z89">
            <v>50717</v>
          </cell>
          <cell r="AA89">
            <v>0</v>
          </cell>
          <cell r="AB89">
            <v>0</v>
          </cell>
          <cell r="AC89">
            <v>203524</v>
          </cell>
          <cell r="AD89">
            <v>97944</v>
          </cell>
          <cell r="AE89">
            <v>90552</v>
          </cell>
          <cell r="AF89">
            <v>66240</v>
          </cell>
          <cell r="AG89">
            <v>0</v>
          </cell>
          <cell r="AH89">
            <v>0</v>
          </cell>
          <cell r="AI89">
            <v>254736</v>
          </cell>
          <cell r="AJ89">
            <v>98557</v>
          </cell>
          <cell r="AK89">
            <v>54250</v>
          </cell>
          <cell r="AL89">
            <v>50717</v>
          </cell>
          <cell r="AM89">
            <v>0</v>
          </cell>
          <cell r="AN89">
            <v>203524</v>
          </cell>
          <cell r="AO89">
            <v>124488</v>
          </cell>
          <cell r="AP89">
            <v>64008</v>
          </cell>
          <cell r="AQ89">
            <v>66240</v>
          </cell>
          <cell r="AR89">
            <v>0</v>
          </cell>
          <cell r="AS89">
            <v>254736</v>
          </cell>
          <cell r="AT89">
            <v>276448</v>
          </cell>
          <cell r="AU89">
            <v>256619</v>
          </cell>
          <cell r="AV89">
            <v>188426</v>
          </cell>
          <cell r="AW89">
            <v>0</v>
          </cell>
          <cell r="AX89">
            <v>0</v>
          </cell>
          <cell r="AY89">
            <v>721493</v>
          </cell>
          <cell r="AZ89">
            <v>367448</v>
          </cell>
          <cell r="BA89">
            <v>355824</v>
          </cell>
          <cell r="BB89">
            <v>261540</v>
          </cell>
          <cell r="BC89">
            <v>0</v>
          </cell>
          <cell r="BD89">
            <v>0</v>
          </cell>
          <cell r="BE89">
            <v>984812</v>
          </cell>
          <cell r="BF89">
            <v>339607</v>
          </cell>
          <cell r="BG89">
            <v>184941</v>
          </cell>
          <cell r="BH89">
            <v>188771</v>
          </cell>
          <cell r="BI89">
            <v>8174</v>
          </cell>
          <cell r="BJ89">
            <v>721493</v>
          </cell>
          <cell r="BK89">
            <v>465392</v>
          </cell>
          <cell r="BL89">
            <v>244944</v>
          </cell>
          <cell r="BM89">
            <v>261876</v>
          </cell>
          <cell r="BN89">
            <v>12600</v>
          </cell>
          <cell r="BO89">
            <v>984812</v>
          </cell>
          <cell r="BP89">
            <v>228740</v>
          </cell>
          <cell r="BQ89">
            <v>213232</v>
          </cell>
          <cell r="BR89">
            <v>159270</v>
          </cell>
          <cell r="BS89">
            <v>0</v>
          </cell>
          <cell r="BT89">
            <v>0</v>
          </cell>
          <cell r="BU89">
            <v>601242</v>
          </cell>
          <cell r="BV89">
            <v>304416</v>
          </cell>
          <cell r="BW89">
            <v>297528</v>
          </cell>
          <cell r="BX89">
            <v>218880</v>
          </cell>
          <cell r="BY89">
            <v>0</v>
          </cell>
          <cell r="BZ89">
            <v>0</v>
          </cell>
          <cell r="CA89">
            <v>820824</v>
          </cell>
          <cell r="CB89">
            <v>282395</v>
          </cell>
          <cell r="CC89">
            <v>151299</v>
          </cell>
          <cell r="CD89">
            <v>159533</v>
          </cell>
          <cell r="CE89">
            <v>8015</v>
          </cell>
          <cell r="CF89">
            <v>601242</v>
          </cell>
          <cell r="CG89">
            <v>386736</v>
          </cell>
          <cell r="CH89">
            <v>202608</v>
          </cell>
          <cell r="CI89">
            <v>219216</v>
          </cell>
          <cell r="CJ89">
            <v>12264</v>
          </cell>
          <cell r="CK89">
            <v>820824</v>
          </cell>
          <cell r="CL89">
            <v>-6.8639833067929423E-5</v>
          </cell>
          <cell r="CM89">
            <v>1.8070614400889085E-3</v>
          </cell>
        </row>
        <row r="90">
          <cell r="A90">
            <v>41306</v>
          </cell>
          <cell r="B90">
            <v>22385</v>
          </cell>
          <cell r="C90">
            <v>22580</v>
          </cell>
          <cell r="D90">
            <v>13773</v>
          </cell>
          <cell r="G90">
            <v>58738</v>
          </cell>
          <cell r="H90">
            <v>28560</v>
          </cell>
          <cell r="I90">
            <v>27384</v>
          </cell>
          <cell r="J90">
            <v>20160</v>
          </cell>
          <cell r="M90">
            <v>76104</v>
          </cell>
          <cell r="N90">
            <v>29193</v>
          </cell>
          <cell r="O90">
            <v>15616</v>
          </cell>
          <cell r="P90">
            <v>13773</v>
          </cell>
          <cell r="Q90">
            <v>156</v>
          </cell>
          <cell r="R90">
            <v>58738</v>
          </cell>
          <cell r="S90">
            <v>37128</v>
          </cell>
          <cell r="T90">
            <v>18648</v>
          </cell>
          <cell r="U90">
            <v>20160</v>
          </cell>
          <cell r="V90">
            <v>168</v>
          </cell>
          <cell r="W90">
            <v>76104</v>
          </cell>
          <cell r="X90">
            <v>76885</v>
          </cell>
          <cell r="Y90">
            <v>75686</v>
          </cell>
          <cell r="Z90">
            <v>49130</v>
          </cell>
          <cell r="AA90">
            <v>0</v>
          </cell>
          <cell r="AB90">
            <v>0</v>
          </cell>
          <cell r="AC90">
            <v>201701</v>
          </cell>
          <cell r="AD90">
            <v>96600</v>
          </cell>
          <cell r="AE90">
            <v>88200</v>
          </cell>
          <cell r="AF90">
            <v>65160</v>
          </cell>
          <cell r="AG90">
            <v>0</v>
          </cell>
          <cell r="AH90">
            <v>0</v>
          </cell>
          <cell r="AI90">
            <v>249960</v>
          </cell>
          <cell r="AJ90">
            <v>99056</v>
          </cell>
          <cell r="AK90">
            <v>53359</v>
          </cell>
          <cell r="AL90">
            <v>49130</v>
          </cell>
          <cell r="AM90">
            <v>156</v>
          </cell>
          <cell r="AN90">
            <v>201701</v>
          </cell>
          <cell r="AO90">
            <v>121968</v>
          </cell>
          <cell r="AP90">
            <v>62664</v>
          </cell>
          <cell r="AQ90">
            <v>65160</v>
          </cell>
          <cell r="AR90">
            <v>168</v>
          </cell>
          <cell r="AS90">
            <v>249960</v>
          </cell>
          <cell r="AT90">
            <v>275784</v>
          </cell>
          <cell r="AU90">
            <v>257607</v>
          </cell>
          <cell r="AV90">
            <v>188641</v>
          </cell>
          <cell r="AW90">
            <v>0</v>
          </cell>
          <cell r="AX90">
            <v>0</v>
          </cell>
          <cell r="AY90">
            <v>722032</v>
          </cell>
          <cell r="AZ90">
            <v>364760</v>
          </cell>
          <cell r="BA90">
            <v>354312</v>
          </cell>
          <cell r="BB90">
            <v>261000</v>
          </cell>
          <cell r="BC90">
            <v>0</v>
          </cell>
          <cell r="BD90">
            <v>0</v>
          </cell>
          <cell r="BE90">
            <v>980072</v>
          </cell>
          <cell r="BF90">
            <v>340615</v>
          </cell>
          <cell r="BG90">
            <v>184101</v>
          </cell>
          <cell r="BH90">
            <v>188904</v>
          </cell>
          <cell r="BI90">
            <v>8412</v>
          </cell>
          <cell r="BJ90">
            <v>722032</v>
          </cell>
          <cell r="BK90">
            <v>463376</v>
          </cell>
          <cell r="BL90">
            <v>242592</v>
          </cell>
          <cell r="BM90">
            <v>261336</v>
          </cell>
          <cell r="BN90">
            <v>12768</v>
          </cell>
          <cell r="BO90">
            <v>980072</v>
          </cell>
          <cell r="BP90">
            <v>251125</v>
          </cell>
          <cell r="BQ90">
            <v>235812</v>
          </cell>
          <cell r="BR90">
            <v>173043</v>
          </cell>
          <cell r="BS90">
            <v>0</v>
          </cell>
          <cell r="BT90">
            <v>0</v>
          </cell>
          <cell r="BU90">
            <v>659980</v>
          </cell>
          <cell r="BV90">
            <v>332976</v>
          </cell>
          <cell r="BW90">
            <v>324912</v>
          </cell>
          <cell r="BX90">
            <v>239040</v>
          </cell>
          <cell r="BY90">
            <v>0</v>
          </cell>
          <cell r="BZ90">
            <v>0</v>
          </cell>
          <cell r="CA90">
            <v>896928</v>
          </cell>
          <cell r="CB90">
            <v>311588</v>
          </cell>
          <cell r="CC90">
            <v>166915</v>
          </cell>
          <cell r="CD90">
            <v>173306</v>
          </cell>
          <cell r="CE90">
            <v>8171</v>
          </cell>
          <cell r="CF90">
            <v>659980</v>
          </cell>
          <cell r="CG90">
            <v>423864</v>
          </cell>
          <cell r="CH90">
            <v>221256</v>
          </cell>
          <cell r="CI90">
            <v>239376</v>
          </cell>
          <cell r="CJ90">
            <v>12432</v>
          </cell>
          <cell r="CK90">
            <v>896928</v>
          </cell>
          <cell r="CL90">
            <v>9.261327514218376E-3</v>
          </cell>
          <cell r="CM90">
            <v>-5.8631438325664198E-2</v>
          </cell>
        </row>
        <row r="91">
          <cell r="A91">
            <v>41334</v>
          </cell>
          <cell r="B91">
            <v>26866</v>
          </cell>
          <cell r="C91">
            <v>24490</v>
          </cell>
          <cell r="D91">
            <v>15562</v>
          </cell>
          <cell r="G91">
            <v>66918</v>
          </cell>
          <cell r="H91">
            <v>33936</v>
          </cell>
          <cell r="I91">
            <v>31080</v>
          </cell>
          <cell r="J91">
            <v>22320</v>
          </cell>
          <cell r="M91">
            <v>87336</v>
          </cell>
          <cell r="N91">
            <v>32739</v>
          </cell>
          <cell r="O91">
            <v>18617</v>
          </cell>
          <cell r="P91">
            <v>15562</v>
          </cell>
          <cell r="Q91">
            <v>0</v>
          </cell>
          <cell r="R91">
            <v>66918</v>
          </cell>
          <cell r="S91">
            <v>43008</v>
          </cell>
          <cell r="T91">
            <v>22008</v>
          </cell>
          <cell r="U91">
            <v>22320</v>
          </cell>
          <cell r="V91">
            <v>0</v>
          </cell>
          <cell r="W91">
            <v>87336</v>
          </cell>
          <cell r="X91">
            <v>76761</v>
          </cell>
          <cell r="Y91">
            <v>74671</v>
          </cell>
          <cell r="Z91">
            <v>47063</v>
          </cell>
          <cell r="AA91">
            <v>0</v>
          </cell>
          <cell r="AB91">
            <v>0</v>
          </cell>
          <cell r="AC91">
            <v>198495</v>
          </cell>
          <cell r="AD91">
            <v>96432</v>
          </cell>
          <cell r="AE91">
            <v>88872</v>
          </cell>
          <cell r="AF91">
            <v>64620</v>
          </cell>
          <cell r="AG91">
            <v>0</v>
          </cell>
          <cell r="AH91">
            <v>0</v>
          </cell>
          <cell r="AI91">
            <v>249924</v>
          </cell>
          <cell r="AJ91">
            <v>97360</v>
          </cell>
          <cell r="AK91">
            <v>53916</v>
          </cell>
          <cell r="AL91">
            <v>47063</v>
          </cell>
          <cell r="AM91">
            <v>156</v>
          </cell>
          <cell r="AN91">
            <v>198495</v>
          </cell>
          <cell r="AO91">
            <v>122472</v>
          </cell>
          <cell r="AP91">
            <v>62664</v>
          </cell>
          <cell r="AQ91">
            <v>64620</v>
          </cell>
          <cell r="AR91">
            <v>168</v>
          </cell>
          <cell r="AS91">
            <v>249924</v>
          </cell>
          <cell r="AT91">
            <v>277991</v>
          </cell>
          <cell r="AU91">
            <v>260302</v>
          </cell>
          <cell r="AV91">
            <v>188605</v>
          </cell>
          <cell r="AW91">
            <v>0</v>
          </cell>
          <cell r="AX91">
            <v>0</v>
          </cell>
          <cell r="AY91">
            <v>726898</v>
          </cell>
          <cell r="AZ91">
            <v>366912</v>
          </cell>
          <cell r="BA91">
            <v>355992</v>
          </cell>
          <cell r="BB91">
            <v>261360</v>
          </cell>
          <cell r="BC91">
            <v>0</v>
          </cell>
          <cell r="BD91">
            <v>0</v>
          </cell>
          <cell r="BE91">
            <v>984264</v>
          </cell>
          <cell r="BF91">
            <v>344327</v>
          </cell>
          <cell r="BG91">
            <v>185532</v>
          </cell>
          <cell r="BH91">
            <v>188868</v>
          </cell>
          <cell r="BI91">
            <v>8171</v>
          </cell>
          <cell r="BJ91">
            <v>726898</v>
          </cell>
          <cell r="BK91">
            <v>466872</v>
          </cell>
          <cell r="BL91">
            <v>243264</v>
          </cell>
          <cell r="BM91">
            <v>261696</v>
          </cell>
          <cell r="BN91">
            <v>12432</v>
          </cell>
          <cell r="BO91">
            <v>984264</v>
          </cell>
          <cell r="BP91">
            <v>277991</v>
          </cell>
          <cell r="BQ91">
            <v>260302</v>
          </cell>
          <cell r="BR91">
            <v>188605</v>
          </cell>
          <cell r="BS91">
            <v>0</v>
          </cell>
          <cell r="BT91">
            <v>0</v>
          </cell>
          <cell r="BU91">
            <v>726898</v>
          </cell>
          <cell r="BV91">
            <v>366912</v>
          </cell>
          <cell r="BW91">
            <v>355992</v>
          </cell>
          <cell r="BX91">
            <v>261360</v>
          </cell>
          <cell r="BY91">
            <v>0</v>
          </cell>
          <cell r="BZ91">
            <v>0</v>
          </cell>
          <cell r="CA91">
            <v>984264</v>
          </cell>
          <cell r="CB91">
            <v>344327</v>
          </cell>
          <cell r="CC91">
            <v>185532</v>
          </cell>
          <cell r="CD91">
            <v>188868</v>
          </cell>
          <cell r="CE91">
            <v>8171</v>
          </cell>
          <cell r="CF91">
            <v>726898</v>
          </cell>
          <cell r="CG91">
            <v>466872</v>
          </cell>
          <cell r="CH91">
            <v>243264</v>
          </cell>
          <cell r="CI91">
            <v>261696</v>
          </cell>
          <cell r="CJ91">
            <v>12432</v>
          </cell>
          <cell r="CK91">
            <v>984264</v>
          </cell>
          <cell r="CL91">
            <v>7.8418100947592384E-2</v>
          </cell>
          <cell r="CM91">
            <v>5.0418550947753271E-2</v>
          </cell>
        </row>
        <row r="92">
          <cell r="A92">
            <v>41365</v>
          </cell>
          <cell r="B92">
            <v>23789</v>
          </cell>
          <cell r="C92">
            <v>23972</v>
          </cell>
          <cell r="D92">
            <v>15858</v>
          </cell>
          <cell r="G92">
            <v>63619</v>
          </cell>
          <cell r="H92">
            <v>29568</v>
          </cell>
          <cell r="I92">
            <v>30072</v>
          </cell>
          <cell r="J92">
            <v>24120</v>
          </cell>
          <cell r="M92">
            <v>83760</v>
          </cell>
          <cell r="N92">
            <v>31653</v>
          </cell>
          <cell r="O92">
            <v>16758</v>
          </cell>
          <cell r="P92">
            <v>15208</v>
          </cell>
          <cell r="Q92">
            <v>0</v>
          </cell>
          <cell r="R92">
            <v>63619</v>
          </cell>
          <cell r="S92">
            <v>40368</v>
          </cell>
          <cell r="T92">
            <v>20352</v>
          </cell>
          <cell r="U92">
            <v>23040</v>
          </cell>
          <cell r="V92">
            <v>0</v>
          </cell>
          <cell r="W92">
            <v>83760</v>
          </cell>
          <cell r="X92">
            <v>73040</v>
          </cell>
          <cell r="Y92">
            <v>71042</v>
          </cell>
          <cell r="Z92">
            <v>45193</v>
          </cell>
          <cell r="AA92">
            <v>0</v>
          </cell>
          <cell r="AB92">
            <v>0</v>
          </cell>
          <cell r="AC92">
            <v>189275</v>
          </cell>
          <cell r="AD92">
            <v>92064</v>
          </cell>
          <cell r="AE92">
            <v>88536</v>
          </cell>
          <cell r="AF92">
            <v>66600</v>
          </cell>
          <cell r="AG92">
            <v>0</v>
          </cell>
          <cell r="AH92">
            <v>0</v>
          </cell>
          <cell r="AI92">
            <v>247200</v>
          </cell>
          <cell r="AJ92">
            <v>93585</v>
          </cell>
          <cell r="AK92">
            <v>50991</v>
          </cell>
          <cell r="AL92">
            <v>44543</v>
          </cell>
          <cell r="AM92">
            <v>156</v>
          </cell>
          <cell r="AN92">
            <v>189275</v>
          </cell>
          <cell r="AO92">
            <v>120504</v>
          </cell>
          <cell r="AP92">
            <v>61008</v>
          </cell>
          <cell r="AQ92">
            <v>65520</v>
          </cell>
          <cell r="AR92">
            <v>168</v>
          </cell>
          <cell r="AS92">
            <v>247200</v>
          </cell>
          <cell r="AT92">
            <v>279447</v>
          </cell>
          <cell r="AU92">
            <v>261594</v>
          </cell>
          <cell r="AV92">
            <v>187893</v>
          </cell>
          <cell r="AW92">
            <v>0</v>
          </cell>
          <cell r="AX92">
            <v>0</v>
          </cell>
          <cell r="AY92">
            <v>728934</v>
          </cell>
          <cell r="AZ92">
            <v>367920</v>
          </cell>
          <cell r="BA92">
            <v>356832</v>
          </cell>
          <cell r="BB92">
            <v>263880</v>
          </cell>
          <cell r="BC92">
            <v>0</v>
          </cell>
          <cell r="BD92">
            <v>0</v>
          </cell>
          <cell r="BE92">
            <v>988632</v>
          </cell>
          <cell r="BF92">
            <v>346470</v>
          </cell>
          <cell r="BG92">
            <v>186787</v>
          </cell>
          <cell r="BH92">
            <v>187506</v>
          </cell>
          <cell r="BI92">
            <v>8171</v>
          </cell>
          <cell r="BJ92">
            <v>728934</v>
          </cell>
          <cell r="BK92">
            <v>469272</v>
          </cell>
          <cell r="BL92">
            <v>243792</v>
          </cell>
          <cell r="BM92">
            <v>263136</v>
          </cell>
          <cell r="BN92">
            <v>12432</v>
          </cell>
          <cell r="BO92">
            <v>988632</v>
          </cell>
          <cell r="BP92">
            <v>23789</v>
          </cell>
          <cell r="BQ92">
            <v>23972</v>
          </cell>
          <cell r="BR92">
            <v>15858</v>
          </cell>
          <cell r="BS92">
            <v>0</v>
          </cell>
          <cell r="BT92">
            <v>0</v>
          </cell>
          <cell r="BU92">
            <v>63619</v>
          </cell>
          <cell r="BV92">
            <v>29568</v>
          </cell>
          <cell r="BW92">
            <v>30072</v>
          </cell>
          <cell r="BX92">
            <v>24120</v>
          </cell>
          <cell r="BY92">
            <v>0</v>
          </cell>
          <cell r="BZ92">
            <v>0</v>
          </cell>
          <cell r="CA92">
            <v>83760</v>
          </cell>
          <cell r="CB92">
            <v>31653</v>
          </cell>
          <cell r="CC92">
            <v>16758</v>
          </cell>
          <cell r="CD92">
            <v>15208</v>
          </cell>
          <cell r="CE92">
            <v>0</v>
          </cell>
          <cell r="CF92">
            <v>63619</v>
          </cell>
          <cell r="CG92">
            <v>40368</v>
          </cell>
          <cell r="CH92">
            <v>20352</v>
          </cell>
          <cell r="CI92">
            <v>23040</v>
          </cell>
          <cell r="CJ92">
            <v>0</v>
          </cell>
          <cell r="CK92">
            <v>83760</v>
          </cell>
          <cell r="CL92">
            <v>3.3061072049104467E-2</v>
          </cell>
          <cell r="CM92">
            <v>5.5018137847641979E-2</v>
          </cell>
        </row>
        <row r="93">
          <cell r="A93">
            <v>41395</v>
          </cell>
          <cell r="B93">
            <v>18488</v>
          </cell>
          <cell r="C93">
            <v>20370</v>
          </cell>
          <cell r="D93">
            <v>14516</v>
          </cell>
          <cell r="G93">
            <v>53374</v>
          </cell>
          <cell r="H93">
            <v>24864</v>
          </cell>
          <cell r="I93">
            <v>29904</v>
          </cell>
          <cell r="J93">
            <v>22320</v>
          </cell>
          <cell r="M93">
            <v>77088</v>
          </cell>
          <cell r="N93">
            <v>24620</v>
          </cell>
          <cell r="O93">
            <v>14052</v>
          </cell>
          <cell r="P93">
            <v>14631</v>
          </cell>
          <cell r="Q93">
            <v>71</v>
          </cell>
          <cell r="R93">
            <v>53374</v>
          </cell>
          <cell r="S93">
            <v>35616</v>
          </cell>
          <cell r="T93">
            <v>18816</v>
          </cell>
          <cell r="U93">
            <v>22488</v>
          </cell>
          <cell r="V93">
            <v>168</v>
          </cell>
          <cell r="W93">
            <v>77088</v>
          </cell>
          <cell r="X93">
            <v>69143</v>
          </cell>
          <cell r="Y93">
            <v>68832</v>
          </cell>
          <cell r="Z93">
            <v>45936</v>
          </cell>
          <cell r="AA93">
            <v>0</v>
          </cell>
          <cell r="AB93">
            <v>0</v>
          </cell>
          <cell r="AC93">
            <v>183911</v>
          </cell>
          <cell r="AD93">
            <v>88368</v>
          </cell>
          <cell r="AE93">
            <v>91056</v>
          </cell>
          <cell r="AF93">
            <v>68760</v>
          </cell>
          <cell r="AG93">
            <v>0</v>
          </cell>
          <cell r="AH93">
            <v>0</v>
          </cell>
          <cell r="AI93">
            <v>248184</v>
          </cell>
          <cell r="AJ93">
            <v>89012</v>
          </cell>
          <cell r="AK93">
            <v>49427</v>
          </cell>
          <cell r="AL93">
            <v>45401</v>
          </cell>
          <cell r="AM93">
            <v>71</v>
          </cell>
          <cell r="AN93">
            <v>183911</v>
          </cell>
          <cell r="AO93">
            <v>118992</v>
          </cell>
          <cell r="AP93">
            <v>61176</v>
          </cell>
          <cell r="AQ93">
            <v>67848</v>
          </cell>
          <cell r="AR93">
            <v>168</v>
          </cell>
          <cell r="AS93">
            <v>248184</v>
          </cell>
          <cell r="AT93">
            <v>279510</v>
          </cell>
          <cell r="AU93">
            <v>263933</v>
          </cell>
          <cell r="AV93">
            <v>189886</v>
          </cell>
          <cell r="AW93">
            <v>0</v>
          </cell>
          <cell r="AX93">
            <v>0</v>
          </cell>
          <cell r="AY93">
            <v>733329</v>
          </cell>
          <cell r="AZ93">
            <v>367584</v>
          </cell>
          <cell r="BA93">
            <v>356832</v>
          </cell>
          <cell r="BB93">
            <v>267120</v>
          </cell>
          <cell r="BC93">
            <v>0</v>
          </cell>
          <cell r="BD93">
            <v>0</v>
          </cell>
          <cell r="BE93">
            <v>991536</v>
          </cell>
          <cell r="BF93">
            <v>347940</v>
          </cell>
          <cell r="BG93">
            <v>187533</v>
          </cell>
          <cell r="BH93">
            <v>189614</v>
          </cell>
          <cell r="BI93">
            <v>8242</v>
          </cell>
          <cell r="BJ93">
            <v>733329</v>
          </cell>
          <cell r="BK93">
            <v>468936</v>
          </cell>
          <cell r="BL93">
            <v>243456</v>
          </cell>
          <cell r="BM93">
            <v>266544</v>
          </cell>
          <cell r="BN93">
            <v>12600</v>
          </cell>
          <cell r="BO93">
            <v>991536</v>
          </cell>
          <cell r="BP93">
            <v>42277</v>
          </cell>
          <cell r="BQ93">
            <v>44342</v>
          </cell>
          <cell r="BR93">
            <v>30374</v>
          </cell>
          <cell r="BS93">
            <v>0</v>
          </cell>
          <cell r="BT93">
            <v>0</v>
          </cell>
          <cell r="BU93">
            <v>116993</v>
          </cell>
          <cell r="BV93">
            <v>54432</v>
          </cell>
          <cell r="BW93">
            <v>59976</v>
          </cell>
          <cell r="BX93">
            <v>46440</v>
          </cell>
          <cell r="BY93">
            <v>0</v>
          </cell>
          <cell r="BZ93">
            <v>0</v>
          </cell>
          <cell r="CA93">
            <v>160848</v>
          </cell>
          <cell r="CB93">
            <v>56273</v>
          </cell>
          <cell r="CC93">
            <v>30810</v>
          </cell>
          <cell r="CD93">
            <v>29839</v>
          </cell>
          <cell r="CE93">
            <v>71</v>
          </cell>
          <cell r="CF93">
            <v>116993</v>
          </cell>
          <cell r="CG93">
            <v>75984</v>
          </cell>
          <cell r="CH93">
            <v>39168</v>
          </cell>
          <cell r="CI93">
            <v>45528</v>
          </cell>
          <cell r="CJ93">
            <v>168</v>
          </cell>
          <cell r="CK93">
            <v>160848</v>
          </cell>
          <cell r="CL93">
            <v>8.9732334265705704E-2</v>
          </cell>
          <cell r="CM93">
            <v>3.9145907473309594E-2</v>
          </cell>
        </row>
        <row r="94">
          <cell r="A94">
            <v>41426</v>
          </cell>
          <cell r="B94">
            <v>17881</v>
          </cell>
          <cell r="C94">
            <v>17977</v>
          </cell>
          <cell r="D94">
            <v>14501</v>
          </cell>
          <cell r="G94">
            <v>50359</v>
          </cell>
          <cell r="H94">
            <v>23856</v>
          </cell>
          <cell r="I94">
            <v>26376</v>
          </cell>
          <cell r="J94">
            <v>21600</v>
          </cell>
          <cell r="M94">
            <v>71832</v>
          </cell>
          <cell r="N94">
            <v>23117</v>
          </cell>
          <cell r="O94">
            <v>12741</v>
          </cell>
          <cell r="P94">
            <v>14501</v>
          </cell>
          <cell r="Q94">
            <v>0</v>
          </cell>
          <cell r="R94">
            <v>50359</v>
          </cell>
          <cell r="S94">
            <v>33096</v>
          </cell>
          <cell r="T94">
            <v>17136</v>
          </cell>
          <cell r="U94">
            <v>21600</v>
          </cell>
          <cell r="V94">
            <v>0</v>
          </cell>
          <cell r="W94">
            <v>71832</v>
          </cell>
          <cell r="X94">
            <v>60158</v>
          </cell>
          <cell r="Y94">
            <v>62319</v>
          </cell>
          <cell r="Z94">
            <v>44875</v>
          </cell>
          <cell r="AA94">
            <v>0</v>
          </cell>
          <cell r="AB94">
            <v>0</v>
          </cell>
          <cell r="AC94">
            <v>167352</v>
          </cell>
          <cell r="AD94">
            <v>78288</v>
          </cell>
          <cell r="AE94">
            <v>86352</v>
          </cell>
          <cell r="AF94">
            <v>68040</v>
          </cell>
          <cell r="AG94">
            <v>0</v>
          </cell>
          <cell r="AH94">
            <v>0</v>
          </cell>
          <cell r="AI94">
            <v>232680</v>
          </cell>
          <cell r="AJ94">
            <v>79390</v>
          </cell>
          <cell r="AK94">
            <v>43551</v>
          </cell>
          <cell r="AL94">
            <v>44340</v>
          </cell>
          <cell r="AM94">
            <v>71</v>
          </cell>
          <cell r="AN94">
            <v>167352</v>
          </cell>
          <cell r="AO94">
            <v>109080</v>
          </cell>
          <cell r="AP94">
            <v>56304</v>
          </cell>
          <cell r="AQ94">
            <v>67128</v>
          </cell>
          <cell r="AR94">
            <v>168</v>
          </cell>
          <cell r="AS94">
            <v>232680</v>
          </cell>
          <cell r="AT94">
            <v>277977</v>
          </cell>
          <cell r="AU94">
            <v>264223</v>
          </cell>
          <cell r="AV94">
            <v>190497</v>
          </cell>
          <cell r="AW94">
            <v>0</v>
          </cell>
          <cell r="AX94">
            <v>0</v>
          </cell>
          <cell r="AY94">
            <v>732697</v>
          </cell>
          <cell r="AZ94">
            <v>365568</v>
          </cell>
          <cell r="BA94">
            <v>355824</v>
          </cell>
          <cell r="BB94">
            <v>269280</v>
          </cell>
          <cell r="BC94">
            <v>0</v>
          </cell>
          <cell r="BD94">
            <v>0</v>
          </cell>
          <cell r="BE94">
            <v>990672</v>
          </cell>
          <cell r="BF94">
            <v>346822</v>
          </cell>
          <cell r="BG94">
            <v>188092</v>
          </cell>
          <cell r="BH94">
            <v>190225</v>
          </cell>
          <cell r="BI94">
            <v>7558</v>
          </cell>
          <cell r="BJ94">
            <v>732697</v>
          </cell>
          <cell r="BK94">
            <v>468096</v>
          </cell>
          <cell r="BL94">
            <v>242280</v>
          </cell>
          <cell r="BM94">
            <v>268704</v>
          </cell>
          <cell r="BN94">
            <v>11592</v>
          </cell>
          <cell r="BO94">
            <v>990672</v>
          </cell>
          <cell r="BP94">
            <v>60158</v>
          </cell>
          <cell r="BQ94">
            <v>62319</v>
          </cell>
          <cell r="BR94">
            <v>44875</v>
          </cell>
          <cell r="BS94">
            <v>0</v>
          </cell>
          <cell r="BT94">
            <v>0</v>
          </cell>
          <cell r="BU94">
            <v>167352</v>
          </cell>
          <cell r="BV94">
            <v>78288</v>
          </cell>
          <cell r="BW94">
            <v>86352</v>
          </cell>
          <cell r="BX94">
            <v>68040</v>
          </cell>
          <cell r="BY94">
            <v>0</v>
          </cell>
          <cell r="BZ94">
            <v>0</v>
          </cell>
          <cell r="CA94">
            <v>232680</v>
          </cell>
          <cell r="CB94">
            <v>79390</v>
          </cell>
          <cell r="CC94">
            <v>43551</v>
          </cell>
          <cell r="CD94">
            <v>44340</v>
          </cell>
          <cell r="CE94">
            <v>71</v>
          </cell>
          <cell r="CF94">
            <v>167352</v>
          </cell>
          <cell r="CG94">
            <v>109080</v>
          </cell>
          <cell r="CH94">
            <v>56304</v>
          </cell>
          <cell r="CI94">
            <v>67128</v>
          </cell>
          <cell r="CJ94">
            <v>168</v>
          </cell>
          <cell r="CK94">
            <v>232680</v>
          </cell>
          <cell r="CL94">
            <v>-1.2394344099939225E-2</v>
          </cell>
          <cell r="CM94">
            <v>-1.1885110597556925E-2</v>
          </cell>
        </row>
        <row r="95">
          <cell r="A95">
            <v>41456</v>
          </cell>
          <cell r="B95">
            <v>23813</v>
          </cell>
          <cell r="C95">
            <v>23466</v>
          </cell>
          <cell r="D95">
            <v>17437</v>
          </cell>
          <cell r="G95">
            <v>64716</v>
          </cell>
          <cell r="H95">
            <v>30240</v>
          </cell>
          <cell r="I95">
            <v>31080</v>
          </cell>
          <cell r="J95">
            <v>23760</v>
          </cell>
          <cell r="M95">
            <v>85080</v>
          </cell>
          <cell r="N95">
            <v>29747</v>
          </cell>
          <cell r="O95">
            <v>15145</v>
          </cell>
          <cell r="P95">
            <v>17437</v>
          </cell>
          <cell r="Q95">
            <v>2387</v>
          </cell>
          <cell r="R95">
            <v>64716</v>
          </cell>
          <cell r="S95">
            <v>38640</v>
          </cell>
          <cell r="T95">
            <v>19824</v>
          </cell>
          <cell r="U95">
            <v>23760</v>
          </cell>
          <cell r="V95">
            <v>2856</v>
          </cell>
          <cell r="W95">
            <v>85080</v>
          </cell>
          <cell r="X95">
            <v>60182</v>
          </cell>
          <cell r="Y95">
            <v>61813</v>
          </cell>
          <cell r="Z95">
            <v>46454</v>
          </cell>
          <cell r="AA95">
            <v>0</v>
          </cell>
          <cell r="AB95">
            <v>0</v>
          </cell>
          <cell r="AC95">
            <v>168449</v>
          </cell>
          <cell r="AD95">
            <v>78960</v>
          </cell>
          <cell r="AE95">
            <v>87360</v>
          </cell>
          <cell r="AF95">
            <v>67680</v>
          </cell>
          <cell r="AG95">
            <v>0</v>
          </cell>
          <cell r="AH95">
            <v>0</v>
          </cell>
          <cell r="AI95">
            <v>234000</v>
          </cell>
          <cell r="AJ95">
            <v>77484</v>
          </cell>
          <cell r="AK95">
            <v>41938</v>
          </cell>
          <cell r="AL95">
            <v>46569</v>
          </cell>
          <cell r="AM95">
            <v>2458</v>
          </cell>
          <cell r="AN95">
            <v>168449</v>
          </cell>
          <cell r="AO95">
            <v>107352</v>
          </cell>
          <cell r="AP95">
            <v>55776</v>
          </cell>
          <cell r="AQ95">
            <v>67848</v>
          </cell>
          <cell r="AR95">
            <v>3024</v>
          </cell>
          <cell r="AS95">
            <v>234000</v>
          </cell>
          <cell r="AT95">
            <v>279526</v>
          </cell>
          <cell r="AU95">
            <v>267734</v>
          </cell>
          <cell r="AV95">
            <v>190356</v>
          </cell>
          <cell r="AW95">
            <v>0</v>
          </cell>
          <cell r="AX95">
            <v>0</v>
          </cell>
          <cell r="AY95">
            <v>737616</v>
          </cell>
          <cell r="AZ95">
            <v>364056</v>
          </cell>
          <cell r="BA95">
            <v>356328</v>
          </cell>
          <cell r="BB95">
            <v>267840</v>
          </cell>
          <cell r="BC95">
            <v>0</v>
          </cell>
          <cell r="BD95">
            <v>0</v>
          </cell>
          <cell r="BE95">
            <v>988224</v>
          </cell>
          <cell r="BF95">
            <v>350179</v>
          </cell>
          <cell r="BG95">
            <v>189803</v>
          </cell>
          <cell r="BH95">
            <v>190084</v>
          </cell>
          <cell r="BI95">
            <v>7550</v>
          </cell>
          <cell r="BJ95">
            <v>737616</v>
          </cell>
          <cell r="BK95">
            <v>468432</v>
          </cell>
          <cell r="BL95">
            <v>241608</v>
          </cell>
          <cell r="BM95">
            <v>267264</v>
          </cell>
          <cell r="BN95">
            <v>10920</v>
          </cell>
          <cell r="BO95">
            <v>988224</v>
          </cell>
          <cell r="BP95">
            <v>83971</v>
          </cell>
          <cell r="BQ95">
            <v>85785</v>
          </cell>
          <cell r="BR95">
            <v>62312</v>
          </cell>
          <cell r="BS95">
            <v>0</v>
          </cell>
          <cell r="BT95">
            <v>0</v>
          </cell>
          <cell r="BU95">
            <v>232068</v>
          </cell>
          <cell r="BV95">
            <v>108528</v>
          </cell>
          <cell r="BW95">
            <v>117432</v>
          </cell>
          <cell r="BX95">
            <v>91800</v>
          </cell>
          <cell r="BY95">
            <v>0</v>
          </cell>
          <cell r="BZ95">
            <v>0</v>
          </cell>
          <cell r="CA95">
            <v>317760</v>
          </cell>
          <cell r="CB95">
            <v>109137</v>
          </cell>
          <cell r="CC95">
            <v>58696</v>
          </cell>
          <cell r="CD95">
            <v>61777</v>
          </cell>
          <cell r="CE95">
            <v>2458</v>
          </cell>
          <cell r="CF95">
            <v>232068</v>
          </cell>
          <cell r="CG95">
            <v>147720</v>
          </cell>
          <cell r="CH95">
            <v>76128</v>
          </cell>
          <cell r="CI95">
            <v>90888</v>
          </cell>
          <cell r="CJ95">
            <v>3024</v>
          </cell>
          <cell r="CK95">
            <v>317760</v>
          </cell>
          <cell r="CL95">
            <v>8.2261651922337142E-2</v>
          </cell>
          <cell r="CM95">
            <v>-2.7968193035371569E-2</v>
          </cell>
        </row>
        <row r="96">
          <cell r="A96">
            <v>41487</v>
          </cell>
          <cell r="B96">
            <v>21362</v>
          </cell>
          <cell r="C96">
            <v>21457</v>
          </cell>
          <cell r="D96">
            <v>16873</v>
          </cell>
          <cell r="G96">
            <v>59692</v>
          </cell>
          <cell r="H96">
            <v>27888</v>
          </cell>
          <cell r="I96">
            <v>31080</v>
          </cell>
          <cell r="J96">
            <v>22140</v>
          </cell>
          <cell r="M96">
            <v>81108</v>
          </cell>
          <cell r="N96">
            <v>27089</v>
          </cell>
          <cell r="O96">
            <v>13700</v>
          </cell>
          <cell r="P96">
            <v>16873</v>
          </cell>
          <cell r="Q96">
            <v>2030</v>
          </cell>
          <cell r="R96">
            <v>59692</v>
          </cell>
          <cell r="S96">
            <v>36792</v>
          </cell>
          <cell r="T96">
            <v>19320</v>
          </cell>
          <cell r="U96">
            <v>22140</v>
          </cell>
          <cell r="V96">
            <v>2856</v>
          </cell>
          <cell r="W96">
            <v>81108</v>
          </cell>
          <cell r="X96">
            <v>63056</v>
          </cell>
          <cell r="Y96">
            <v>62900</v>
          </cell>
          <cell r="Z96">
            <v>48811</v>
          </cell>
          <cell r="AA96">
            <v>0</v>
          </cell>
          <cell r="AB96">
            <v>0</v>
          </cell>
          <cell r="AC96">
            <v>174767</v>
          </cell>
          <cell r="AD96">
            <v>81984</v>
          </cell>
          <cell r="AE96">
            <v>88536</v>
          </cell>
          <cell r="AF96">
            <v>67500</v>
          </cell>
          <cell r="AG96">
            <v>0</v>
          </cell>
          <cell r="AH96">
            <v>0</v>
          </cell>
          <cell r="AI96">
            <v>238020</v>
          </cell>
          <cell r="AJ96">
            <v>79953</v>
          </cell>
          <cell r="AK96">
            <v>41586</v>
          </cell>
          <cell r="AL96">
            <v>48811</v>
          </cell>
          <cell r="AM96">
            <v>4417</v>
          </cell>
          <cell r="AN96">
            <v>174767</v>
          </cell>
          <cell r="AO96">
            <v>108528</v>
          </cell>
          <cell r="AP96">
            <v>56280</v>
          </cell>
          <cell r="AQ96">
            <v>67500</v>
          </cell>
          <cell r="AR96">
            <v>5712</v>
          </cell>
          <cell r="AS96">
            <v>238020</v>
          </cell>
          <cell r="AT96">
            <v>279235</v>
          </cell>
          <cell r="AU96">
            <v>271973</v>
          </cell>
          <cell r="AV96">
            <v>192868</v>
          </cell>
          <cell r="AW96">
            <v>0</v>
          </cell>
          <cell r="AX96">
            <v>0</v>
          </cell>
          <cell r="AY96">
            <v>744076</v>
          </cell>
          <cell r="AZ96">
            <v>360024</v>
          </cell>
          <cell r="BA96">
            <v>357840</v>
          </cell>
          <cell r="BB96">
            <v>268020</v>
          </cell>
          <cell r="BC96">
            <v>0</v>
          </cell>
          <cell r="BD96">
            <v>0</v>
          </cell>
          <cell r="BE96">
            <v>985884</v>
          </cell>
          <cell r="BF96">
            <v>352733</v>
          </cell>
          <cell r="BG96">
            <v>191308</v>
          </cell>
          <cell r="BH96">
            <v>192333</v>
          </cell>
          <cell r="BI96">
            <v>7702</v>
          </cell>
          <cell r="BJ96">
            <v>744076</v>
          </cell>
          <cell r="BK96">
            <v>467592</v>
          </cell>
          <cell r="BL96">
            <v>240432</v>
          </cell>
          <cell r="BM96">
            <v>267108</v>
          </cell>
          <cell r="BN96">
            <v>10752</v>
          </cell>
          <cell r="BO96">
            <v>985884</v>
          </cell>
          <cell r="BP96">
            <v>105333</v>
          </cell>
          <cell r="BQ96">
            <v>107242</v>
          </cell>
          <cell r="BR96">
            <v>79185</v>
          </cell>
          <cell r="BS96">
            <v>0</v>
          </cell>
          <cell r="BT96">
            <v>0</v>
          </cell>
          <cell r="BU96">
            <v>291760</v>
          </cell>
          <cell r="BV96">
            <v>136416</v>
          </cell>
          <cell r="BW96">
            <v>148512</v>
          </cell>
          <cell r="BX96">
            <v>113940</v>
          </cell>
          <cell r="BY96">
            <v>0</v>
          </cell>
          <cell r="BZ96">
            <v>0</v>
          </cell>
          <cell r="CA96">
            <v>398868</v>
          </cell>
          <cell r="CB96">
            <v>136226</v>
          </cell>
          <cell r="CC96">
            <v>72396</v>
          </cell>
          <cell r="CD96">
            <v>78650</v>
          </cell>
          <cell r="CE96">
            <v>4488</v>
          </cell>
          <cell r="CF96">
            <v>291760</v>
          </cell>
          <cell r="CG96">
            <v>184512</v>
          </cell>
          <cell r="CH96">
            <v>95448</v>
          </cell>
          <cell r="CI96">
            <v>113028</v>
          </cell>
          <cell r="CJ96">
            <v>5880</v>
          </cell>
          <cell r="CK96">
            <v>398868</v>
          </cell>
          <cell r="CL96">
            <v>0.12135557559362797</v>
          </cell>
          <cell r="CM96">
            <v>-2.8041415012942217E-2</v>
          </cell>
        </row>
        <row r="97">
          <cell r="A97">
            <v>41518</v>
          </cell>
          <cell r="B97">
            <v>20661</v>
          </cell>
          <cell r="C97">
            <v>21085</v>
          </cell>
          <cell r="D97">
            <v>16156</v>
          </cell>
          <cell r="G97">
            <v>57902</v>
          </cell>
          <cell r="H97">
            <v>27720</v>
          </cell>
          <cell r="I97">
            <v>30240</v>
          </cell>
          <cell r="J97">
            <v>21600</v>
          </cell>
          <cell r="M97">
            <v>79560</v>
          </cell>
          <cell r="N97">
            <v>26574</v>
          </cell>
          <cell r="O97">
            <v>15036</v>
          </cell>
          <cell r="P97">
            <v>16156</v>
          </cell>
          <cell r="Q97">
            <v>136</v>
          </cell>
          <cell r="R97">
            <v>57902</v>
          </cell>
          <cell r="S97">
            <v>37632</v>
          </cell>
          <cell r="T97">
            <v>20160</v>
          </cell>
          <cell r="U97">
            <v>21600</v>
          </cell>
          <cell r="V97">
            <v>168</v>
          </cell>
          <cell r="W97">
            <v>79560</v>
          </cell>
          <cell r="X97">
            <v>65836</v>
          </cell>
          <cell r="Y97">
            <v>66008</v>
          </cell>
          <cell r="Z97">
            <v>50466</v>
          </cell>
          <cell r="AA97">
            <v>0</v>
          </cell>
          <cell r="AB97">
            <v>0</v>
          </cell>
          <cell r="AC97">
            <v>182310</v>
          </cell>
          <cell r="AD97">
            <v>85848</v>
          </cell>
          <cell r="AE97">
            <v>92400</v>
          </cell>
          <cell r="AF97">
            <v>67500</v>
          </cell>
          <cell r="AG97">
            <v>0</v>
          </cell>
          <cell r="AH97">
            <v>0</v>
          </cell>
          <cell r="AI97">
            <v>245748</v>
          </cell>
          <cell r="AJ97">
            <v>83410</v>
          </cell>
          <cell r="AK97">
            <v>43881</v>
          </cell>
          <cell r="AL97">
            <v>50466</v>
          </cell>
          <cell r="AM97">
            <v>4553</v>
          </cell>
          <cell r="AN97">
            <v>182310</v>
          </cell>
          <cell r="AO97">
            <v>113064</v>
          </cell>
          <cell r="AP97">
            <v>59304</v>
          </cell>
          <cell r="AQ97">
            <v>67500</v>
          </cell>
          <cell r="AR97">
            <v>5880</v>
          </cell>
          <cell r="AS97">
            <v>245748</v>
          </cell>
          <cell r="AT97">
            <v>277636</v>
          </cell>
          <cell r="AU97">
            <v>272615</v>
          </cell>
          <cell r="AV97">
            <v>193221</v>
          </cell>
          <cell r="AW97">
            <v>0</v>
          </cell>
          <cell r="AX97">
            <v>0</v>
          </cell>
          <cell r="AY97">
            <v>743472</v>
          </cell>
          <cell r="AZ97">
            <v>357168</v>
          </cell>
          <cell r="BA97">
            <v>358512</v>
          </cell>
          <cell r="BB97">
            <v>267660</v>
          </cell>
          <cell r="BC97">
            <v>0</v>
          </cell>
          <cell r="BD97">
            <v>0</v>
          </cell>
          <cell r="BE97">
            <v>983340</v>
          </cell>
          <cell r="BF97">
            <v>353090</v>
          </cell>
          <cell r="BG97">
            <v>192002</v>
          </cell>
          <cell r="BH97">
            <v>192686</v>
          </cell>
          <cell r="BI97">
            <v>5694</v>
          </cell>
          <cell r="BJ97">
            <v>743472</v>
          </cell>
          <cell r="BK97">
            <v>467928</v>
          </cell>
          <cell r="BL97">
            <v>241104</v>
          </cell>
          <cell r="BM97">
            <v>266748</v>
          </cell>
          <cell r="BN97">
            <v>7560</v>
          </cell>
          <cell r="BO97">
            <v>983340</v>
          </cell>
          <cell r="BP97">
            <v>125994</v>
          </cell>
          <cell r="BQ97">
            <v>128327</v>
          </cell>
          <cell r="BR97">
            <v>95341</v>
          </cell>
          <cell r="BS97">
            <v>0</v>
          </cell>
          <cell r="BT97">
            <v>0</v>
          </cell>
          <cell r="BU97">
            <v>349662</v>
          </cell>
          <cell r="BV97">
            <v>164136</v>
          </cell>
          <cell r="BW97">
            <v>178752</v>
          </cell>
          <cell r="BX97">
            <v>135540</v>
          </cell>
          <cell r="BY97">
            <v>0</v>
          </cell>
          <cell r="BZ97">
            <v>0</v>
          </cell>
          <cell r="CA97">
            <v>478428</v>
          </cell>
          <cell r="CB97">
            <v>162800</v>
          </cell>
          <cell r="CC97">
            <v>87432</v>
          </cell>
          <cell r="CD97">
            <v>94806</v>
          </cell>
          <cell r="CE97">
            <v>4624</v>
          </cell>
          <cell r="CF97">
            <v>349662</v>
          </cell>
          <cell r="CG97">
            <v>222144</v>
          </cell>
          <cell r="CH97">
            <v>115608</v>
          </cell>
          <cell r="CI97">
            <v>134628</v>
          </cell>
          <cell r="CJ97">
            <v>6048</v>
          </cell>
          <cell r="CK97">
            <v>478428</v>
          </cell>
          <cell r="CL97">
            <v>-1.0323727480942124E-2</v>
          </cell>
          <cell r="CM97">
            <v>-3.098509207833966E-2</v>
          </cell>
        </row>
        <row r="98">
          <cell r="A98">
            <v>41548</v>
          </cell>
          <cell r="B98">
            <v>25193</v>
          </cell>
          <cell r="C98">
            <v>23827</v>
          </cell>
          <cell r="D98">
            <v>16797</v>
          </cell>
          <cell r="G98">
            <v>65817</v>
          </cell>
          <cell r="H98">
            <v>31248</v>
          </cell>
          <cell r="I98">
            <v>31080</v>
          </cell>
          <cell r="J98">
            <v>21960</v>
          </cell>
          <cell r="M98">
            <v>84288</v>
          </cell>
          <cell r="N98">
            <v>31762</v>
          </cell>
          <cell r="O98">
            <v>17258</v>
          </cell>
          <cell r="P98">
            <v>16797</v>
          </cell>
          <cell r="Q98">
            <v>0</v>
          </cell>
          <cell r="R98">
            <v>65817</v>
          </cell>
          <cell r="S98">
            <v>41496</v>
          </cell>
          <cell r="T98">
            <v>20832</v>
          </cell>
          <cell r="U98">
            <v>21960</v>
          </cell>
          <cell r="V98">
            <v>0</v>
          </cell>
          <cell r="W98">
            <v>84288</v>
          </cell>
          <cell r="X98">
            <v>67216</v>
          </cell>
          <cell r="Y98">
            <v>66369</v>
          </cell>
          <cell r="Z98">
            <v>49826</v>
          </cell>
          <cell r="AA98">
            <v>0</v>
          </cell>
          <cell r="AB98">
            <v>0</v>
          </cell>
          <cell r="AC98">
            <v>183411</v>
          </cell>
          <cell r="AD98">
            <v>86856</v>
          </cell>
          <cell r="AE98">
            <v>92400</v>
          </cell>
          <cell r="AF98">
            <v>65700</v>
          </cell>
          <cell r="AG98">
            <v>0</v>
          </cell>
          <cell r="AH98">
            <v>0</v>
          </cell>
          <cell r="AI98">
            <v>244956</v>
          </cell>
          <cell r="AJ98">
            <v>85425</v>
          </cell>
          <cell r="AK98">
            <v>45994</v>
          </cell>
          <cell r="AL98">
            <v>49826</v>
          </cell>
          <cell r="AM98">
            <v>2166</v>
          </cell>
          <cell r="AN98">
            <v>183411</v>
          </cell>
          <cell r="AO98">
            <v>115920</v>
          </cell>
          <cell r="AP98">
            <v>60312</v>
          </cell>
          <cell r="AQ98">
            <v>65700</v>
          </cell>
          <cell r="AR98">
            <v>3024</v>
          </cell>
          <cell r="AS98">
            <v>244956</v>
          </cell>
          <cell r="AT98">
            <v>278051</v>
          </cell>
          <cell r="AU98">
            <v>274418</v>
          </cell>
          <cell r="AV98">
            <v>192190</v>
          </cell>
          <cell r="AW98">
            <v>0</v>
          </cell>
          <cell r="AX98">
            <v>0</v>
          </cell>
          <cell r="AY98">
            <v>744659</v>
          </cell>
          <cell r="AZ98">
            <v>355824</v>
          </cell>
          <cell r="BA98">
            <v>358848</v>
          </cell>
          <cell r="BB98">
            <v>266220</v>
          </cell>
          <cell r="BC98">
            <v>0</v>
          </cell>
          <cell r="BD98">
            <v>0</v>
          </cell>
          <cell r="BE98">
            <v>980892</v>
          </cell>
          <cell r="BF98">
            <v>355051</v>
          </cell>
          <cell r="BG98">
            <v>193173</v>
          </cell>
          <cell r="BH98">
            <v>191655</v>
          </cell>
          <cell r="BI98">
            <v>4780</v>
          </cell>
          <cell r="BJ98">
            <v>744659</v>
          </cell>
          <cell r="BK98">
            <v>468264</v>
          </cell>
          <cell r="BL98">
            <v>241104</v>
          </cell>
          <cell r="BM98">
            <v>265308</v>
          </cell>
          <cell r="BN98">
            <v>6216</v>
          </cell>
          <cell r="BO98">
            <v>980892</v>
          </cell>
          <cell r="BP98">
            <v>151187</v>
          </cell>
          <cell r="BQ98">
            <v>152154</v>
          </cell>
          <cell r="BR98">
            <v>112138</v>
          </cell>
          <cell r="BS98">
            <v>0</v>
          </cell>
          <cell r="BT98">
            <v>0</v>
          </cell>
          <cell r="BU98">
            <v>415479</v>
          </cell>
          <cell r="BV98">
            <v>195384</v>
          </cell>
          <cell r="BW98">
            <v>209832</v>
          </cell>
          <cell r="BX98">
            <v>157500</v>
          </cell>
          <cell r="BY98">
            <v>0</v>
          </cell>
          <cell r="BZ98">
            <v>0</v>
          </cell>
          <cell r="CA98">
            <v>562716</v>
          </cell>
          <cell r="CB98">
            <v>194562</v>
          </cell>
          <cell r="CC98">
            <v>104690</v>
          </cell>
          <cell r="CD98">
            <v>111603</v>
          </cell>
          <cell r="CE98">
            <v>4624</v>
          </cell>
          <cell r="CF98">
            <v>415479</v>
          </cell>
          <cell r="CG98">
            <v>263640</v>
          </cell>
          <cell r="CH98">
            <v>136440</v>
          </cell>
          <cell r="CI98">
            <v>156588</v>
          </cell>
          <cell r="CJ98">
            <v>6048</v>
          </cell>
          <cell r="CK98">
            <v>562716</v>
          </cell>
          <cell r="CL98">
            <v>1.8366083861983684E-2</v>
          </cell>
          <cell r="CM98">
            <v>-2.8223574986164901E-2</v>
          </cell>
        </row>
        <row r="99">
          <cell r="A99">
            <v>41579</v>
          </cell>
          <cell r="B99">
            <v>24633</v>
          </cell>
          <cell r="C99">
            <v>24536</v>
          </cell>
          <cell r="D99">
            <v>15066</v>
          </cell>
          <cell r="G99">
            <v>64235</v>
          </cell>
          <cell r="H99">
            <v>30240</v>
          </cell>
          <cell r="I99">
            <v>29904</v>
          </cell>
          <cell r="J99">
            <v>20880</v>
          </cell>
          <cell r="M99">
            <v>81024</v>
          </cell>
          <cell r="N99">
            <v>31658</v>
          </cell>
          <cell r="O99">
            <v>17641</v>
          </cell>
          <cell r="P99">
            <v>14936</v>
          </cell>
          <cell r="Q99">
            <v>0</v>
          </cell>
          <cell r="R99">
            <v>64235</v>
          </cell>
          <cell r="S99">
            <v>40164</v>
          </cell>
          <cell r="T99">
            <v>20160</v>
          </cell>
          <cell r="U99">
            <v>20700</v>
          </cell>
          <cell r="V99">
            <v>0</v>
          </cell>
          <cell r="W99">
            <v>81024</v>
          </cell>
          <cell r="X99">
            <v>70487</v>
          </cell>
          <cell r="Y99">
            <v>69448</v>
          </cell>
          <cell r="Z99">
            <v>48019</v>
          </cell>
          <cell r="AA99">
            <v>0</v>
          </cell>
          <cell r="AB99">
            <v>0</v>
          </cell>
          <cell r="AC99">
            <v>187954</v>
          </cell>
          <cell r="AD99">
            <v>89208</v>
          </cell>
          <cell r="AE99">
            <v>91224</v>
          </cell>
          <cell r="AF99">
            <v>64440</v>
          </cell>
          <cell r="AG99">
            <v>0</v>
          </cell>
          <cell r="AH99">
            <v>0</v>
          </cell>
          <cell r="AI99">
            <v>244872</v>
          </cell>
          <cell r="AJ99">
            <v>89994</v>
          </cell>
          <cell r="AK99">
            <v>49935</v>
          </cell>
          <cell r="AL99">
            <v>47889</v>
          </cell>
          <cell r="AM99">
            <v>136</v>
          </cell>
          <cell r="AN99">
            <v>187954</v>
          </cell>
          <cell r="AO99">
            <v>119292</v>
          </cell>
          <cell r="AP99">
            <v>61152</v>
          </cell>
          <cell r="AQ99">
            <v>64260</v>
          </cell>
          <cell r="AR99">
            <v>168</v>
          </cell>
          <cell r="AS99">
            <v>244872</v>
          </cell>
          <cell r="AT99">
            <v>279571</v>
          </cell>
          <cell r="AU99">
            <v>276866</v>
          </cell>
          <cell r="AV99">
            <v>191896</v>
          </cell>
          <cell r="AW99">
            <v>0</v>
          </cell>
          <cell r="AX99">
            <v>0</v>
          </cell>
          <cell r="AY99">
            <v>748333</v>
          </cell>
          <cell r="AZ99">
            <v>356160</v>
          </cell>
          <cell r="BA99">
            <v>359016</v>
          </cell>
          <cell r="BB99">
            <v>265860</v>
          </cell>
          <cell r="BC99">
            <v>0</v>
          </cell>
          <cell r="BD99">
            <v>0</v>
          </cell>
          <cell r="BE99">
            <v>981036</v>
          </cell>
          <cell r="BF99">
            <v>358015</v>
          </cell>
          <cell r="BG99">
            <v>194307</v>
          </cell>
          <cell r="BH99">
            <v>191231</v>
          </cell>
          <cell r="BI99">
            <v>4780</v>
          </cell>
          <cell r="BJ99">
            <v>748333</v>
          </cell>
          <cell r="BK99">
            <v>468780</v>
          </cell>
          <cell r="BL99">
            <v>241272</v>
          </cell>
          <cell r="BM99">
            <v>264768</v>
          </cell>
          <cell r="BN99">
            <v>6216</v>
          </cell>
          <cell r="BO99">
            <v>981036</v>
          </cell>
          <cell r="BP99">
            <v>175820</v>
          </cell>
          <cell r="BQ99">
            <v>176690</v>
          </cell>
          <cell r="BR99">
            <v>127204</v>
          </cell>
          <cell r="BS99">
            <v>0</v>
          </cell>
          <cell r="BT99">
            <v>0</v>
          </cell>
          <cell r="BU99">
            <v>479714</v>
          </cell>
          <cell r="BV99">
            <v>225624</v>
          </cell>
          <cell r="BW99">
            <v>239736</v>
          </cell>
          <cell r="BX99">
            <v>178380</v>
          </cell>
          <cell r="BY99">
            <v>0</v>
          </cell>
          <cell r="BZ99">
            <v>0</v>
          </cell>
          <cell r="CA99">
            <v>643740</v>
          </cell>
          <cell r="CB99">
            <v>226220</v>
          </cell>
          <cell r="CC99">
            <v>122331</v>
          </cell>
          <cell r="CD99">
            <v>126539</v>
          </cell>
          <cell r="CE99">
            <v>4624</v>
          </cell>
          <cell r="CF99">
            <v>479714</v>
          </cell>
          <cell r="CG99">
            <v>303804</v>
          </cell>
          <cell r="CH99">
            <v>156600</v>
          </cell>
          <cell r="CI99">
            <v>177288</v>
          </cell>
          <cell r="CJ99">
            <v>6048</v>
          </cell>
          <cell r="CK99">
            <v>643740</v>
          </cell>
          <cell r="CL99">
            <v>6.0666105249252755E-2</v>
          </cell>
          <cell r="CM99">
            <v>1.7804154302669684E-3</v>
          </cell>
        </row>
        <row r="100">
          <cell r="A100">
            <v>41609</v>
          </cell>
          <cell r="B100">
            <v>28903</v>
          </cell>
          <cell r="C100">
            <v>28203</v>
          </cell>
          <cell r="D100">
            <v>15167</v>
          </cell>
          <cell r="G100">
            <v>72273</v>
          </cell>
          <cell r="H100">
            <v>35952</v>
          </cell>
          <cell r="I100">
            <v>32088</v>
          </cell>
          <cell r="J100">
            <v>22500</v>
          </cell>
          <cell r="M100">
            <v>90540</v>
          </cell>
          <cell r="N100">
            <v>37008</v>
          </cell>
          <cell r="O100">
            <v>20098</v>
          </cell>
          <cell r="P100">
            <v>15167</v>
          </cell>
          <cell r="Q100">
            <v>0</v>
          </cell>
          <cell r="R100">
            <v>72273</v>
          </cell>
          <cell r="S100">
            <v>45024</v>
          </cell>
          <cell r="T100">
            <v>23016</v>
          </cell>
          <cell r="U100">
            <v>22500</v>
          </cell>
          <cell r="V100">
            <v>0</v>
          </cell>
          <cell r="W100">
            <v>90540</v>
          </cell>
          <cell r="X100">
            <v>78729</v>
          </cell>
          <cell r="Y100">
            <v>76566</v>
          </cell>
          <cell r="Z100">
            <v>47030</v>
          </cell>
          <cell r="AA100">
            <v>0</v>
          </cell>
          <cell r="AB100">
            <v>0</v>
          </cell>
          <cell r="AC100">
            <v>202325</v>
          </cell>
          <cell r="AD100">
            <v>97440</v>
          </cell>
          <cell r="AE100">
            <v>93072</v>
          </cell>
          <cell r="AF100">
            <v>65340</v>
          </cell>
          <cell r="AG100">
            <v>0</v>
          </cell>
          <cell r="AH100">
            <v>0</v>
          </cell>
          <cell r="AI100">
            <v>255852</v>
          </cell>
          <cell r="AJ100">
            <v>100428</v>
          </cell>
          <cell r="AK100">
            <v>54997</v>
          </cell>
          <cell r="AL100">
            <v>46900</v>
          </cell>
          <cell r="AM100">
            <v>0</v>
          </cell>
          <cell r="AN100">
            <v>202325</v>
          </cell>
          <cell r="AO100">
            <v>126684</v>
          </cell>
          <cell r="AP100">
            <v>64008</v>
          </cell>
          <cell r="AQ100">
            <v>65160</v>
          </cell>
          <cell r="AR100">
            <v>0</v>
          </cell>
          <cell r="AS100">
            <v>255852</v>
          </cell>
          <cell r="AT100">
            <v>281484</v>
          </cell>
          <cell r="AU100">
            <v>279564</v>
          </cell>
          <cell r="AV100">
            <v>189434</v>
          </cell>
          <cell r="AW100">
            <v>0</v>
          </cell>
          <cell r="AX100">
            <v>0</v>
          </cell>
          <cell r="AY100">
            <v>750482</v>
          </cell>
          <cell r="AZ100">
            <v>358008</v>
          </cell>
          <cell r="BA100">
            <v>360696</v>
          </cell>
          <cell r="BB100">
            <v>265500</v>
          </cell>
          <cell r="BC100">
            <v>0</v>
          </cell>
          <cell r="BD100">
            <v>0</v>
          </cell>
          <cell r="BE100">
            <v>984204</v>
          </cell>
          <cell r="BF100">
            <v>360588</v>
          </cell>
          <cell r="BG100">
            <v>196345</v>
          </cell>
          <cell r="BH100">
            <v>188769</v>
          </cell>
          <cell r="BI100">
            <v>4780</v>
          </cell>
          <cell r="BJ100">
            <v>750482</v>
          </cell>
          <cell r="BK100">
            <v>471300</v>
          </cell>
          <cell r="BL100">
            <v>242280</v>
          </cell>
          <cell r="BM100">
            <v>264408</v>
          </cell>
          <cell r="BN100">
            <v>6216</v>
          </cell>
          <cell r="BO100">
            <v>984204</v>
          </cell>
          <cell r="BP100">
            <v>204723</v>
          </cell>
          <cell r="BQ100">
            <v>204893</v>
          </cell>
          <cell r="BR100">
            <v>142371</v>
          </cell>
          <cell r="BS100">
            <v>0</v>
          </cell>
          <cell r="BT100">
            <v>0</v>
          </cell>
          <cell r="BU100">
            <v>551987</v>
          </cell>
          <cell r="BV100">
            <v>261576</v>
          </cell>
          <cell r="BW100">
            <v>271824</v>
          </cell>
          <cell r="BX100">
            <v>200880</v>
          </cell>
          <cell r="BY100">
            <v>0</v>
          </cell>
          <cell r="BZ100">
            <v>0</v>
          </cell>
          <cell r="CA100">
            <v>734280</v>
          </cell>
          <cell r="CB100">
            <v>263228</v>
          </cell>
          <cell r="CC100">
            <v>142429</v>
          </cell>
          <cell r="CD100">
            <v>141706</v>
          </cell>
          <cell r="CE100">
            <v>4624</v>
          </cell>
          <cell r="CF100">
            <v>551987</v>
          </cell>
          <cell r="CG100">
            <v>348828</v>
          </cell>
          <cell r="CH100">
            <v>179616</v>
          </cell>
          <cell r="CI100">
            <v>199788</v>
          </cell>
          <cell r="CJ100">
            <v>6048</v>
          </cell>
          <cell r="CK100">
            <v>734280</v>
          </cell>
          <cell r="CL100">
            <v>3.0645713307854594E-2</v>
          </cell>
          <cell r="CM100">
            <v>3.6258755665430575E-2</v>
          </cell>
        </row>
        <row r="101">
          <cell r="A101">
            <v>41640</v>
          </cell>
          <cell r="B101">
            <v>28830</v>
          </cell>
          <cell r="C101">
            <v>26903</v>
          </cell>
          <cell r="D101">
            <v>18280</v>
          </cell>
          <cell r="G101">
            <v>74013</v>
          </cell>
          <cell r="H101">
            <v>34104</v>
          </cell>
          <cell r="I101">
            <v>30576</v>
          </cell>
          <cell r="J101">
            <v>23760</v>
          </cell>
          <cell r="M101">
            <v>88440</v>
          </cell>
          <cell r="N101">
            <v>35518</v>
          </cell>
          <cell r="O101">
            <v>20215</v>
          </cell>
          <cell r="P101">
            <v>18280</v>
          </cell>
          <cell r="Q101">
            <v>0</v>
          </cell>
          <cell r="R101">
            <v>74013</v>
          </cell>
          <cell r="S101">
            <v>42000</v>
          </cell>
          <cell r="T101">
            <v>22680</v>
          </cell>
          <cell r="U101">
            <v>23760</v>
          </cell>
          <cell r="V101">
            <v>0</v>
          </cell>
          <cell r="W101">
            <v>88440</v>
          </cell>
          <cell r="X101">
            <v>82366</v>
          </cell>
          <cell r="Y101">
            <v>79642</v>
          </cell>
          <cell r="Z101">
            <v>48513</v>
          </cell>
          <cell r="AA101">
            <v>0</v>
          </cell>
          <cell r="AB101">
            <v>0</v>
          </cell>
          <cell r="AC101">
            <v>210521</v>
          </cell>
          <cell r="AD101">
            <v>100296</v>
          </cell>
          <cell r="AE101">
            <v>92568</v>
          </cell>
          <cell r="AF101">
            <v>67140</v>
          </cell>
          <cell r="AG101">
            <v>0</v>
          </cell>
          <cell r="AH101">
            <v>0</v>
          </cell>
          <cell r="AI101">
            <v>260004</v>
          </cell>
          <cell r="AJ101">
            <v>104184</v>
          </cell>
          <cell r="AK101">
            <v>57954</v>
          </cell>
          <cell r="AL101">
            <v>48383</v>
          </cell>
          <cell r="AM101">
            <v>0</v>
          </cell>
          <cell r="AN101">
            <v>210521</v>
          </cell>
          <cell r="AO101">
            <v>127188</v>
          </cell>
          <cell r="AP101">
            <v>65856</v>
          </cell>
          <cell r="AQ101">
            <v>66960</v>
          </cell>
          <cell r="AR101">
            <v>0</v>
          </cell>
          <cell r="AS101">
            <v>260004</v>
          </cell>
          <cell r="AT101">
            <v>282804</v>
          </cell>
          <cell r="AU101">
            <v>278866</v>
          </cell>
          <cell r="AV101">
            <v>189986</v>
          </cell>
          <cell r="AW101">
            <v>0</v>
          </cell>
          <cell r="AX101">
            <v>0</v>
          </cell>
          <cell r="AY101">
            <v>751656</v>
          </cell>
          <cell r="AZ101">
            <v>358176</v>
          </cell>
          <cell r="BA101">
            <v>360864</v>
          </cell>
          <cell r="BB101">
            <v>267120</v>
          </cell>
          <cell r="BC101">
            <v>0</v>
          </cell>
          <cell r="BD101">
            <v>0</v>
          </cell>
          <cell r="BE101">
            <v>986160</v>
          </cell>
          <cell r="BF101">
            <v>360678</v>
          </cell>
          <cell r="BG101">
            <v>196877</v>
          </cell>
          <cell r="BH101">
            <v>189321</v>
          </cell>
          <cell r="BI101">
            <v>4780</v>
          </cell>
          <cell r="BJ101">
            <v>751656</v>
          </cell>
          <cell r="BK101">
            <v>470964</v>
          </cell>
          <cell r="BL101">
            <v>242952</v>
          </cell>
          <cell r="BM101">
            <v>266028</v>
          </cell>
          <cell r="BN101">
            <v>6216</v>
          </cell>
          <cell r="BO101">
            <v>986160</v>
          </cell>
          <cell r="BP101">
            <v>233553</v>
          </cell>
          <cell r="BQ101">
            <v>231796</v>
          </cell>
          <cell r="BR101">
            <v>160651</v>
          </cell>
          <cell r="BS101">
            <v>0</v>
          </cell>
          <cell r="BT101">
            <v>0</v>
          </cell>
          <cell r="BU101">
            <v>626000</v>
          </cell>
          <cell r="BV101">
            <v>295680</v>
          </cell>
          <cell r="BW101">
            <v>302400</v>
          </cell>
          <cell r="BX101">
            <v>224640</v>
          </cell>
          <cell r="BY101">
            <v>0</v>
          </cell>
          <cell r="BZ101">
            <v>0</v>
          </cell>
          <cell r="CA101">
            <v>822720</v>
          </cell>
          <cell r="CB101">
            <v>298746</v>
          </cell>
          <cell r="CC101">
            <v>162644</v>
          </cell>
          <cell r="CD101">
            <v>159986</v>
          </cell>
          <cell r="CE101">
            <v>4624</v>
          </cell>
          <cell r="CF101">
            <v>626000</v>
          </cell>
          <cell r="CG101">
            <v>390828</v>
          </cell>
          <cell r="CH101">
            <v>202296</v>
          </cell>
          <cell r="CI101">
            <v>223548</v>
          </cell>
          <cell r="CJ101">
            <v>6048</v>
          </cell>
          <cell r="CK101">
            <v>822720</v>
          </cell>
          <cell r="CL101">
            <v>1.6117739123271857E-2</v>
          </cell>
          <cell r="CM101">
            <v>2.2616900235881809E-2</v>
          </cell>
        </row>
        <row r="102">
          <cell r="A102">
            <v>41671</v>
          </cell>
          <cell r="B102">
            <v>21456</v>
          </cell>
          <cell r="C102">
            <v>24810</v>
          </cell>
          <cell r="D102">
            <v>15525</v>
          </cell>
          <cell r="G102">
            <v>61791</v>
          </cell>
          <cell r="H102">
            <v>25032</v>
          </cell>
          <cell r="I102">
            <v>28056</v>
          </cell>
          <cell r="J102">
            <v>20160</v>
          </cell>
          <cell r="M102">
            <v>73248</v>
          </cell>
          <cell r="N102">
            <v>31107</v>
          </cell>
          <cell r="O102">
            <v>15159</v>
          </cell>
          <cell r="P102">
            <v>15525</v>
          </cell>
          <cell r="Q102">
            <v>0</v>
          </cell>
          <cell r="R102">
            <v>61791</v>
          </cell>
          <cell r="S102">
            <v>36120</v>
          </cell>
          <cell r="T102">
            <v>16968</v>
          </cell>
          <cell r="U102">
            <v>20160</v>
          </cell>
          <cell r="V102">
            <v>0</v>
          </cell>
          <cell r="W102">
            <v>73248</v>
          </cell>
          <cell r="X102">
            <v>79189</v>
          </cell>
          <cell r="Y102">
            <v>79916</v>
          </cell>
          <cell r="Z102">
            <v>48972</v>
          </cell>
          <cell r="AA102">
            <v>0</v>
          </cell>
          <cell r="AB102">
            <v>0</v>
          </cell>
          <cell r="AC102">
            <v>208077</v>
          </cell>
          <cell r="AD102">
            <v>95088</v>
          </cell>
          <cell r="AE102">
            <v>90720</v>
          </cell>
          <cell r="AF102">
            <v>66420</v>
          </cell>
          <cell r="AG102">
            <v>0</v>
          </cell>
          <cell r="AH102">
            <v>0</v>
          </cell>
          <cell r="AI102">
            <v>252228</v>
          </cell>
          <cell r="AJ102">
            <v>103633</v>
          </cell>
          <cell r="AK102">
            <v>55472</v>
          </cell>
          <cell r="AL102">
            <v>48972</v>
          </cell>
          <cell r="AM102">
            <v>0</v>
          </cell>
          <cell r="AN102">
            <v>208077</v>
          </cell>
          <cell r="AO102">
            <v>123144</v>
          </cell>
          <cell r="AP102">
            <v>62664</v>
          </cell>
          <cell r="AQ102">
            <v>66420</v>
          </cell>
          <cell r="AR102">
            <v>0</v>
          </cell>
          <cell r="AS102">
            <v>252228</v>
          </cell>
          <cell r="AT102">
            <v>281875</v>
          </cell>
          <cell r="AU102">
            <v>281096</v>
          </cell>
          <cell r="AV102">
            <v>191738</v>
          </cell>
          <cell r="AW102">
            <v>0</v>
          </cell>
          <cell r="AX102">
            <v>0</v>
          </cell>
          <cell r="AY102">
            <v>754709</v>
          </cell>
          <cell r="AZ102">
            <v>354648</v>
          </cell>
          <cell r="BA102">
            <v>361536</v>
          </cell>
          <cell r="BB102">
            <v>267120</v>
          </cell>
          <cell r="BC102">
            <v>0</v>
          </cell>
          <cell r="BD102">
            <v>0</v>
          </cell>
          <cell r="BE102">
            <v>983304</v>
          </cell>
          <cell r="BF102">
            <v>362592</v>
          </cell>
          <cell r="BG102">
            <v>196420</v>
          </cell>
          <cell r="BH102">
            <v>191073</v>
          </cell>
          <cell r="BI102">
            <v>4624</v>
          </cell>
          <cell r="BJ102">
            <v>754709</v>
          </cell>
          <cell r="BK102">
            <v>469956</v>
          </cell>
          <cell r="BL102">
            <v>241272</v>
          </cell>
          <cell r="BM102">
            <v>266028</v>
          </cell>
          <cell r="BN102">
            <v>6048</v>
          </cell>
          <cell r="BO102">
            <v>983304</v>
          </cell>
          <cell r="BP102">
            <v>255009</v>
          </cell>
          <cell r="BQ102">
            <v>256606</v>
          </cell>
          <cell r="BR102">
            <v>176176</v>
          </cell>
          <cell r="BS102">
            <v>0</v>
          </cell>
          <cell r="BT102">
            <v>0</v>
          </cell>
          <cell r="BU102">
            <v>687791</v>
          </cell>
          <cell r="BV102">
            <v>320712</v>
          </cell>
          <cell r="BW102">
            <v>330456</v>
          </cell>
          <cell r="BX102">
            <v>244800</v>
          </cell>
          <cell r="BY102">
            <v>0</v>
          </cell>
          <cell r="BZ102">
            <v>0</v>
          </cell>
          <cell r="CA102">
            <v>895968</v>
          </cell>
          <cell r="CB102">
            <v>329853</v>
          </cell>
          <cell r="CC102">
            <v>177803</v>
          </cell>
          <cell r="CD102">
            <v>175511</v>
          </cell>
          <cell r="CE102">
            <v>4624</v>
          </cell>
          <cell r="CF102">
            <v>687791</v>
          </cell>
          <cell r="CG102">
            <v>426948</v>
          </cell>
          <cell r="CH102">
            <v>219264</v>
          </cell>
          <cell r="CI102">
            <v>243708</v>
          </cell>
          <cell r="CJ102">
            <v>6048</v>
          </cell>
          <cell r="CK102">
            <v>895968</v>
          </cell>
          <cell r="CL102">
            <v>5.1976573938506521E-2</v>
          </cell>
          <cell r="CM102">
            <v>-3.7527593818984517E-2</v>
          </cell>
        </row>
        <row r="103">
          <cell r="A103">
            <v>41699</v>
          </cell>
          <cell r="B103">
            <v>24819</v>
          </cell>
          <cell r="C103">
            <v>25029</v>
          </cell>
          <cell r="D103">
            <v>15716</v>
          </cell>
          <cell r="G103">
            <v>65564</v>
          </cell>
          <cell r="H103">
            <v>30306</v>
          </cell>
          <cell r="I103">
            <v>31248</v>
          </cell>
          <cell r="J103">
            <v>22320</v>
          </cell>
          <cell r="M103">
            <v>83874</v>
          </cell>
          <cell r="N103">
            <v>31765</v>
          </cell>
          <cell r="O103">
            <v>17784</v>
          </cell>
          <cell r="P103">
            <v>15864</v>
          </cell>
          <cell r="Q103">
            <v>151</v>
          </cell>
          <cell r="R103">
            <v>65564</v>
          </cell>
          <cell r="S103">
            <v>39984</v>
          </cell>
          <cell r="T103">
            <v>21000</v>
          </cell>
          <cell r="U103">
            <v>22656</v>
          </cell>
          <cell r="V103">
            <v>234</v>
          </cell>
          <cell r="W103">
            <v>83874</v>
          </cell>
          <cell r="X103">
            <v>75105</v>
          </cell>
          <cell r="Y103">
            <v>76742</v>
          </cell>
          <cell r="Z103">
            <v>49521</v>
          </cell>
          <cell r="AA103">
            <v>0</v>
          </cell>
          <cell r="AB103">
            <v>0</v>
          </cell>
          <cell r="AC103">
            <v>201368</v>
          </cell>
          <cell r="AD103">
            <v>89442</v>
          </cell>
          <cell r="AE103">
            <v>89880</v>
          </cell>
          <cell r="AF103">
            <v>66240</v>
          </cell>
          <cell r="AG103">
            <v>0</v>
          </cell>
          <cell r="AH103">
            <v>0</v>
          </cell>
          <cell r="AI103">
            <v>245562</v>
          </cell>
          <cell r="AJ103">
            <v>98390</v>
          </cell>
          <cell r="AK103">
            <v>53158</v>
          </cell>
          <cell r="AL103">
            <v>49669</v>
          </cell>
          <cell r="AM103">
            <v>151</v>
          </cell>
          <cell r="AN103">
            <v>201368</v>
          </cell>
          <cell r="AO103">
            <v>118104</v>
          </cell>
          <cell r="AP103">
            <v>60648</v>
          </cell>
          <cell r="AQ103">
            <v>66576</v>
          </cell>
          <cell r="AR103">
            <v>234</v>
          </cell>
          <cell r="AS103">
            <v>245562</v>
          </cell>
          <cell r="AT103">
            <v>279828</v>
          </cell>
          <cell r="AU103">
            <v>281635</v>
          </cell>
          <cell r="AV103">
            <v>191892</v>
          </cell>
          <cell r="AW103">
            <v>0</v>
          </cell>
          <cell r="AX103">
            <v>0</v>
          </cell>
          <cell r="AY103">
            <v>753355</v>
          </cell>
          <cell r="AZ103">
            <v>351018</v>
          </cell>
          <cell r="BA103">
            <v>361704</v>
          </cell>
          <cell r="BB103">
            <v>267120</v>
          </cell>
          <cell r="BC103">
            <v>0</v>
          </cell>
          <cell r="BD103">
            <v>0</v>
          </cell>
          <cell r="BE103">
            <v>979842</v>
          </cell>
          <cell r="BF103">
            <v>361618</v>
          </cell>
          <cell r="BG103">
            <v>195587</v>
          </cell>
          <cell r="BH103">
            <v>191375</v>
          </cell>
          <cell r="BI103">
            <v>4775</v>
          </cell>
          <cell r="BJ103">
            <v>753355</v>
          </cell>
          <cell r="BK103">
            <v>466932</v>
          </cell>
          <cell r="BL103">
            <v>240264</v>
          </cell>
          <cell r="BM103">
            <v>266364</v>
          </cell>
          <cell r="BN103">
            <v>6282</v>
          </cell>
          <cell r="BO103">
            <v>979842</v>
          </cell>
          <cell r="BP103">
            <v>279828</v>
          </cell>
          <cell r="BQ103">
            <v>281635</v>
          </cell>
          <cell r="BR103">
            <v>191892</v>
          </cell>
          <cell r="BS103">
            <v>0</v>
          </cell>
          <cell r="BT103">
            <v>0</v>
          </cell>
          <cell r="BU103">
            <v>753355</v>
          </cell>
          <cell r="BV103">
            <v>351018</v>
          </cell>
          <cell r="BW103">
            <v>361704</v>
          </cell>
          <cell r="BX103">
            <v>267120</v>
          </cell>
          <cell r="BY103">
            <v>0</v>
          </cell>
          <cell r="BZ103">
            <v>0</v>
          </cell>
          <cell r="CA103">
            <v>979842</v>
          </cell>
          <cell r="CB103">
            <v>361618</v>
          </cell>
          <cell r="CC103">
            <v>195587</v>
          </cell>
          <cell r="CD103">
            <v>191375</v>
          </cell>
          <cell r="CE103">
            <v>4775</v>
          </cell>
          <cell r="CF103">
            <v>753355</v>
          </cell>
          <cell r="CG103">
            <v>466932</v>
          </cell>
          <cell r="CH103">
            <v>240264</v>
          </cell>
          <cell r="CI103">
            <v>266364</v>
          </cell>
          <cell r="CJ103">
            <v>6282</v>
          </cell>
          <cell r="CK103">
            <v>979842</v>
          </cell>
          <cell r="CL103">
            <v>-2.0233718879823059E-2</v>
          </cell>
          <cell r="CM103">
            <v>-3.9640010992030739E-2</v>
          </cell>
        </row>
        <row r="104">
          <cell r="A104">
            <v>41730</v>
          </cell>
          <cell r="B104">
            <v>24054</v>
          </cell>
          <cell r="C104">
            <v>25828</v>
          </cell>
          <cell r="D104">
            <v>16438</v>
          </cell>
          <cell r="G104">
            <v>66320</v>
          </cell>
          <cell r="H104">
            <v>28224</v>
          </cell>
          <cell r="I104">
            <v>30240</v>
          </cell>
          <cell r="J104">
            <v>22320</v>
          </cell>
          <cell r="M104">
            <v>80784</v>
          </cell>
          <cell r="N104">
            <v>32613</v>
          </cell>
          <cell r="O104">
            <v>18103</v>
          </cell>
          <cell r="P104">
            <v>15604</v>
          </cell>
          <cell r="Q104">
            <v>0</v>
          </cell>
          <cell r="R104">
            <v>66320</v>
          </cell>
          <cell r="S104">
            <v>38976</v>
          </cell>
          <cell r="T104">
            <v>20568</v>
          </cell>
          <cell r="U104">
            <v>21240</v>
          </cell>
          <cell r="V104">
            <v>0</v>
          </cell>
          <cell r="W104">
            <v>80784</v>
          </cell>
          <cell r="X104">
            <v>70329</v>
          </cell>
          <cell r="Y104">
            <v>75667</v>
          </cell>
          <cell r="Z104">
            <v>47679</v>
          </cell>
          <cell r="AA104">
            <v>0</v>
          </cell>
          <cell r="AB104">
            <v>0</v>
          </cell>
          <cell r="AC104">
            <v>193675</v>
          </cell>
          <cell r="AD104">
            <v>83562</v>
          </cell>
          <cell r="AE104">
            <v>89544</v>
          </cell>
          <cell r="AF104">
            <v>64800</v>
          </cell>
          <cell r="AG104">
            <v>0</v>
          </cell>
          <cell r="AH104">
            <v>0</v>
          </cell>
          <cell r="AI104">
            <v>237906</v>
          </cell>
          <cell r="AJ104">
            <v>95485</v>
          </cell>
          <cell r="AK104">
            <v>51046</v>
          </cell>
          <cell r="AL104">
            <v>46993</v>
          </cell>
          <cell r="AM104">
            <v>151</v>
          </cell>
          <cell r="AN104">
            <v>193675</v>
          </cell>
          <cell r="AO104">
            <v>115080</v>
          </cell>
          <cell r="AP104">
            <v>58536</v>
          </cell>
          <cell r="AQ104">
            <v>64056</v>
          </cell>
          <cell r="AR104">
            <v>234</v>
          </cell>
          <cell r="AS104">
            <v>237906</v>
          </cell>
          <cell r="AT104">
            <v>280093</v>
          </cell>
          <cell r="AU104">
            <v>283491</v>
          </cell>
          <cell r="AV104">
            <v>192472</v>
          </cell>
          <cell r="AW104">
            <v>0</v>
          </cell>
          <cell r="AX104">
            <v>0</v>
          </cell>
          <cell r="AY104">
            <v>756056</v>
          </cell>
          <cell r="AZ104">
            <v>349674</v>
          </cell>
          <cell r="BA104">
            <v>361872</v>
          </cell>
          <cell r="BB104">
            <v>265320</v>
          </cell>
          <cell r="BC104">
            <v>0</v>
          </cell>
          <cell r="BD104">
            <v>0</v>
          </cell>
          <cell r="BE104">
            <v>976866</v>
          </cell>
          <cell r="BF104">
            <v>362578</v>
          </cell>
          <cell r="BG104">
            <v>196932</v>
          </cell>
          <cell r="BH104">
            <v>191771</v>
          </cell>
          <cell r="BI104">
            <v>4775</v>
          </cell>
          <cell r="BJ104">
            <v>756056</v>
          </cell>
          <cell r="BK104">
            <v>465540</v>
          </cell>
          <cell r="BL104">
            <v>240480</v>
          </cell>
          <cell r="BM104">
            <v>264564</v>
          </cell>
          <cell r="BN104">
            <v>6282</v>
          </cell>
          <cell r="BO104">
            <v>976866</v>
          </cell>
          <cell r="BP104">
            <v>24054</v>
          </cell>
          <cell r="BQ104">
            <v>25828</v>
          </cell>
          <cell r="BR104">
            <v>16438</v>
          </cell>
          <cell r="BS104">
            <v>0</v>
          </cell>
          <cell r="BT104">
            <v>0</v>
          </cell>
          <cell r="BU104">
            <v>66320</v>
          </cell>
          <cell r="BV104">
            <v>28224</v>
          </cell>
          <cell r="BW104">
            <v>30240</v>
          </cell>
          <cell r="BX104">
            <v>22320</v>
          </cell>
          <cell r="BY104">
            <v>0</v>
          </cell>
          <cell r="BZ104">
            <v>0</v>
          </cell>
          <cell r="CA104">
            <v>80784</v>
          </cell>
          <cell r="CB104">
            <v>32613</v>
          </cell>
          <cell r="CC104">
            <v>18103</v>
          </cell>
          <cell r="CD104">
            <v>15604</v>
          </cell>
          <cell r="CE104">
            <v>0</v>
          </cell>
          <cell r="CF104">
            <v>66320</v>
          </cell>
          <cell r="CG104">
            <v>38976</v>
          </cell>
          <cell r="CH104">
            <v>20568</v>
          </cell>
          <cell r="CI104">
            <v>21240</v>
          </cell>
          <cell r="CJ104">
            <v>0</v>
          </cell>
          <cell r="CK104">
            <v>80784</v>
          </cell>
          <cell r="CL104">
            <v>4.2455870101699267E-2</v>
          </cell>
          <cell r="CM104">
            <v>-3.5530085959885382E-2</v>
          </cell>
        </row>
        <row r="105">
          <cell r="A105">
            <v>41760</v>
          </cell>
          <cell r="B105">
            <v>18869</v>
          </cell>
          <cell r="C105">
            <v>22765</v>
          </cell>
          <cell r="D105">
            <v>14273</v>
          </cell>
          <cell r="G105">
            <v>55907</v>
          </cell>
          <cell r="H105">
            <v>24024</v>
          </cell>
          <cell r="I105">
            <v>31080</v>
          </cell>
          <cell r="J105">
            <v>20160</v>
          </cell>
          <cell r="M105">
            <v>75264</v>
          </cell>
          <cell r="N105">
            <v>26038</v>
          </cell>
          <cell r="O105">
            <v>15596</v>
          </cell>
          <cell r="P105">
            <v>14273</v>
          </cell>
          <cell r="Q105">
            <v>0</v>
          </cell>
          <cell r="R105">
            <v>55907</v>
          </cell>
          <cell r="S105">
            <v>35784</v>
          </cell>
          <cell r="T105">
            <v>19320</v>
          </cell>
          <cell r="U105">
            <v>20160</v>
          </cell>
          <cell r="V105">
            <v>0</v>
          </cell>
          <cell r="W105">
            <v>75264</v>
          </cell>
          <cell r="X105">
            <v>67742</v>
          </cell>
          <cell r="Y105">
            <v>73622</v>
          </cell>
          <cell r="Z105">
            <v>46427</v>
          </cell>
          <cell r="AA105">
            <v>0</v>
          </cell>
          <cell r="AB105">
            <v>0</v>
          </cell>
          <cell r="AC105">
            <v>187791</v>
          </cell>
          <cell r="AD105">
            <v>82554</v>
          </cell>
          <cell r="AE105">
            <v>92568</v>
          </cell>
          <cell r="AF105">
            <v>64800</v>
          </cell>
          <cell r="AG105">
            <v>0</v>
          </cell>
          <cell r="AH105">
            <v>0</v>
          </cell>
          <cell r="AI105">
            <v>239922</v>
          </cell>
          <cell r="AJ105">
            <v>90416</v>
          </cell>
          <cell r="AK105">
            <v>51483</v>
          </cell>
          <cell r="AL105">
            <v>45741</v>
          </cell>
          <cell r="AM105">
            <v>151</v>
          </cell>
          <cell r="AN105">
            <v>187791</v>
          </cell>
          <cell r="AO105">
            <v>114744</v>
          </cell>
          <cell r="AP105">
            <v>60888</v>
          </cell>
          <cell r="AQ105">
            <v>64056</v>
          </cell>
          <cell r="AR105">
            <v>234</v>
          </cell>
          <cell r="AS105">
            <v>239922</v>
          </cell>
          <cell r="AT105">
            <v>280474</v>
          </cell>
          <cell r="AU105">
            <v>285886</v>
          </cell>
          <cell r="AV105">
            <v>192229</v>
          </cell>
          <cell r="AW105">
            <v>0</v>
          </cell>
          <cell r="AX105">
            <v>0</v>
          </cell>
          <cell r="AY105">
            <v>758589</v>
          </cell>
          <cell r="AZ105">
            <v>348834</v>
          </cell>
          <cell r="BA105">
            <v>363048</v>
          </cell>
          <cell r="BB105">
            <v>263160</v>
          </cell>
          <cell r="BC105">
            <v>0</v>
          </cell>
          <cell r="BD105">
            <v>0</v>
          </cell>
          <cell r="BE105">
            <v>975042</v>
          </cell>
          <cell r="BF105">
            <v>363996</v>
          </cell>
          <cell r="BG105">
            <v>198476</v>
          </cell>
          <cell r="BH105">
            <v>191413</v>
          </cell>
          <cell r="BI105">
            <v>4704</v>
          </cell>
          <cell r="BJ105">
            <v>758589</v>
          </cell>
          <cell r="BK105">
            <v>465708</v>
          </cell>
          <cell r="BL105">
            <v>240984</v>
          </cell>
          <cell r="BM105">
            <v>262236</v>
          </cell>
          <cell r="BN105">
            <v>6114</v>
          </cell>
          <cell r="BO105">
            <v>975042</v>
          </cell>
          <cell r="BP105">
            <v>42923</v>
          </cell>
          <cell r="BQ105">
            <v>48593</v>
          </cell>
          <cell r="BR105">
            <v>30711</v>
          </cell>
          <cell r="BS105">
            <v>0</v>
          </cell>
          <cell r="BT105">
            <v>0</v>
          </cell>
          <cell r="BU105">
            <v>122227</v>
          </cell>
          <cell r="BV105">
            <v>52248</v>
          </cell>
          <cell r="BW105">
            <v>61320</v>
          </cell>
          <cell r="BX105">
            <v>42480</v>
          </cell>
          <cell r="BY105">
            <v>0</v>
          </cell>
          <cell r="BZ105">
            <v>0</v>
          </cell>
          <cell r="CA105">
            <v>156048</v>
          </cell>
          <cell r="CB105">
            <v>58651</v>
          </cell>
          <cell r="CC105">
            <v>33699</v>
          </cell>
          <cell r="CD105">
            <v>29877</v>
          </cell>
          <cell r="CE105">
            <v>0</v>
          </cell>
          <cell r="CF105">
            <v>122227</v>
          </cell>
          <cell r="CG105">
            <v>74760</v>
          </cell>
          <cell r="CH105">
            <v>39888</v>
          </cell>
          <cell r="CI105">
            <v>41400</v>
          </cell>
          <cell r="CJ105">
            <v>0</v>
          </cell>
          <cell r="CK105">
            <v>156048</v>
          </cell>
          <cell r="CL105">
            <v>4.7457563607748998E-2</v>
          </cell>
          <cell r="CM105">
            <v>-2.3661270236612686E-2</v>
          </cell>
        </row>
        <row r="106">
          <cell r="A106">
            <v>41791</v>
          </cell>
          <cell r="B106">
            <v>18032</v>
          </cell>
          <cell r="C106">
            <v>20168</v>
          </cell>
          <cell r="D106">
            <v>14784</v>
          </cell>
          <cell r="G106">
            <v>52984</v>
          </cell>
          <cell r="H106">
            <v>23184</v>
          </cell>
          <cell r="I106">
            <v>30072</v>
          </cell>
          <cell r="J106">
            <v>20880</v>
          </cell>
          <cell r="M106">
            <v>74136</v>
          </cell>
          <cell r="N106">
            <v>23687</v>
          </cell>
          <cell r="O106">
            <v>14231</v>
          </cell>
          <cell r="P106">
            <v>14680</v>
          </cell>
          <cell r="Q106">
            <v>386</v>
          </cell>
          <cell r="R106">
            <v>52984</v>
          </cell>
          <cell r="S106">
            <v>34272</v>
          </cell>
          <cell r="T106">
            <v>18648</v>
          </cell>
          <cell r="U106">
            <v>20700</v>
          </cell>
          <cell r="V106">
            <v>516</v>
          </cell>
          <cell r="W106">
            <v>74136</v>
          </cell>
          <cell r="X106">
            <v>60955</v>
          </cell>
          <cell r="Y106">
            <v>68761</v>
          </cell>
          <cell r="Z106">
            <v>45495</v>
          </cell>
          <cell r="AA106">
            <v>0</v>
          </cell>
          <cell r="AB106">
            <v>0</v>
          </cell>
          <cell r="AC106">
            <v>175211</v>
          </cell>
          <cell r="AD106">
            <v>75432</v>
          </cell>
          <cell r="AE106">
            <v>91392</v>
          </cell>
          <cell r="AF106">
            <v>63360</v>
          </cell>
          <cell r="AG106">
            <v>0</v>
          </cell>
          <cell r="AH106">
            <v>0</v>
          </cell>
          <cell r="AI106">
            <v>230184</v>
          </cell>
          <cell r="AJ106">
            <v>82338</v>
          </cell>
          <cell r="AK106">
            <v>47930</v>
          </cell>
          <cell r="AL106">
            <v>44557</v>
          </cell>
          <cell r="AM106">
            <v>386</v>
          </cell>
          <cell r="AN106">
            <v>175211</v>
          </cell>
          <cell r="AO106">
            <v>109032</v>
          </cell>
          <cell r="AP106">
            <v>58536</v>
          </cell>
          <cell r="AQ106">
            <v>62100</v>
          </cell>
          <cell r="AR106">
            <v>516</v>
          </cell>
          <cell r="AS106">
            <v>230184</v>
          </cell>
          <cell r="AT106">
            <v>280625</v>
          </cell>
          <cell r="AU106">
            <v>288077</v>
          </cell>
          <cell r="AV106">
            <v>192512</v>
          </cell>
          <cell r="AW106">
            <v>0</v>
          </cell>
          <cell r="AX106">
            <v>0</v>
          </cell>
          <cell r="AY106">
            <v>761214</v>
          </cell>
          <cell r="AZ106">
            <v>348162</v>
          </cell>
          <cell r="BA106">
            <v>366744</v>
          </cell>
          <cell r="BB106">
            <v>262440</v>
          </cell>
          <cell r="BC106">
            <v>0</v>
          </cell>
          <cell r="BD106">
            <v>0</v>
          </cell>
          <cell r="BE106">
            <v>977346</v>
          </cell>
          <cell r="BF106">
            <v>364566</v>
          </cell>
          <cell r="BG106">
            <v>199966</v>
          </cell>
          <cell r="BH106">
            <v>191592</v>
          </cell>
          <cell r="BI106">
            <v>5090</v>
          </cell>
          <cell r="BJ106">
            <v>761214</v>
          </cell>
          <cell r="BK106">
            <v>466884</v>
          </cell>
          <cell r="BL106">
            <v>242496</v>
          </cell>
          <cell r="BM106">
            <v>261336</v>
          </cell>
          <cell r="BN106">
            <v>6630</v>
          </cell>
          <cell r="BO106">
            <v>977346</v>
          </cell>
          <cell r="BP106">
            <v>60955</v>
          </cell>
          <cell r="BQ106">
            <v>68761</v>
          </cell>
          <cell r="BR106">
            <v>45495</v>
          </cell>
          <cell r="BS106">
            <v>0</v>
          </cell>
          <cell r="BT106">
            <v>0</v>
          </cell>
          <cell r="BU106">
            <v>175211</v>
          </cell>
          <cell r="BV106">
            <v>75432</v>
          </cell>
          <cell r="BW106">
            <v>91392</v>
          </cell>
          <cell r="BX106">
            <v>63360</v>
          </cell>
          <cell r="BY106">
            <v>0</v>
          </cell>
          <cell r="BZ106">
            <v>0</v>
          </cell>
          <cell r="CA106">
            <v>230184</v>
          </cell>
          <cell r="CB106">
            <v>82338</v>
          </cell>
          <cell r="CC106">
            <v>47930</v>
          </cell>
          <cell r="CD106">
            <v>44557</v>
          </cell>
          <cell r="CE106">
            <v>386</v>
          </cell>
          <cell r="CF106">
            <v>175211</v>
          </cell>
          <cell r="CG106">
            <v>109032</v>
          </cell>
          <cell r="CH106">
            <v>58536</v>
          </cell>
          <cell r="CI106">
            <v>62100</v>
          </cell>
          <cell r="CJ106">
            <v>516</v>
          </cell>
          <cell r="CK106">
            <v>230184</v>
          </cell>
          <cell r="CL106">
            <v>5.2125737206854872E-2</v>
          </cell>
          <cell r="CM106">
            <v>3.207484129635807E-2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5AE2E-FE5D-4EFA-B18F-CF00BE8312D8}">
  <sheetPr>
    <tabColor theme="7" tint="0.39997558519241921"/>
    <pageSetUpPr fitToPage="1"/>
  </sheetPr>
  <dimension ref="A1:FG414"/>
  <sheetViews>
    <sheetView showGridLines="0" tabSelected="1" zoomScale="85" zoomScaleNormal="85" workbookViewId="0">
      <selection activeCell="X15" sqref="X15"/>
    </sheetView>
  </sheetViews>
  <sheetFormatPr defaultRowHeight="15" outlineLevelRow="1"/>
  <cols>
    <col min="1" max="1" width="3.28515625" style="43" customWidth="1"/>
    <col min="2" max="2" width="4.7109375" style="3" customWidth="1"/>
    <col min="3" max="3" width="6.28515625" style="3" customWidth="1"/>
    <col min="4" max="4" width="9.5703125" style="3" customWidth="1"/>
    <col min="5" max="5" width="3.85546875" style="3" customWidth="1"/>
    <col min="6" max="17" width="10.85546875" style="3" customWidth="1"/>
    <col min="18" max="18" width="5.28515625" style="3" bestFit="1" customWidth="1"/>
    <col min="19" max="27" width="10.85546875" style="3" customWidth="1"/>
    <col min="28" max="28" width="2.5703125" style="3" customWidth="1"/>
    <col min="29" max="29" width="12" style="3" bestFit="1" customWidth="1"/>
    <col min="30" max="30" width="11.7109375" style="3" bestFit="1" customWidth="1"/>
    <col min="31" max="31" width="9.140625" style="59"/>
    <col min="32" max="32" width="9.140625" style="3"/>
    <col min="33" max="33" width="10.7109375" style="3" customWidth="1"/>
    <col min="34" max="256" width="9.140625" style="3"/>
    <col min="257" max="257" width="3.28515625" style="3" customWidth="1"/>
    <col min="258" max="258" width="4.7109375" style="3" customWidth="1"/>
    <col min="259" max="259" width="6.28515625" style="3" customWidth="1"/>
    <col min="260" max="260" width="9.5703125" style="3" customWidth="1"/>
    <col min="261" max="261" width="3.85546875" style="3" customWidth="1"/>
    <col min="262" max="273" width="10.85546875" style="3" customWidth="1"/>
    <col min="274" max="274" width="5.28515625" style="3" bestFit="1" customWidth="1"/>
    <col min="275" max="283" width="10.85546875" style="3" customWidth="1"/>
    <col min="284" max="284" width="2.5703125" style="3" customWidth="1"/>
    <col min="285" max="285" width="12" style="3" bestFit="1" customWidth="1"/>
    <col min="286" max="286" width="11.7109375" style="3" bestFit="1" customWidth="1"/>
    <col min="287" max="512" width="9.140625" style="3"/>
    <col min="513" max="513" width="3.28515625" style="3" customWidth="1"/>
    <col min="514" max="514" width="4.7109375" style="3" customWidth="1"/>
    <col min="515" max="515" width="6.28515625" style="3" customWidth="1"/>
    <col min="516" max="516" width="9.5703125" style="3" customWidth="1"/>
    <col min="517" max="517" width="3.85546875" style="3" customWidth="1"/>
    <col min="518" max="529" width="10.85546875" style="3" customWidth="1"/>
    <col min="530" max="530" width="5.28515625" style="3" bestFit="1" customWidth="1"/>
    <col min="531" max="539" width="10.85546875" style="3" customWidth="1"/>
    <col min="540" max="540" width="2.5703125" style="3" customWidth="1"/>
    <col min="541" max="541" width="12" style="3" bestFit="1" customWidth="1"/>
    <col min="542" max="542" width="11.7109375" style="3" bestFit="1" customWidth="1"/>
    <col min="543" max="768" width="9.140625" style="3"/>
    <col min="769" max="769" width="3.28515625" style="3" customWidth="1"/>
    <col min="770" max="770" width="4.7109375" style="3" customWidth="1"/>
    <col min="771" max="771" width="6.28515625" style="3" customWidth="1"/>
    <col min="772" max="772" width="9.5703125" style="3" customWidth="1"/>
    <col min="773" max="773" width="3.85546875" style="3" customWidth="1"/>
    <col min="774" max="785" width="10.85546875" style="3" customWidth="1"/>
    <col min="786" max="786" width="5.28515625" style="3" bestFit="1" customWidth="1"/>
    <col min="787" max="795" width="10.85546875" style="3" customWidth="1"/>
    <col min="796" max="796" width="2.5703125" style="3" customWidth="1"/>
    <col min="797" max="797" width="12" style="3" bestFit="1" customWidth="1"/>
    <col min="798" max="798" width="11.7109375" style="3" bestFit="1" customWidth="1"/>
    <col min="799" max="1024" width="9.140625" style="3"/>
    <col min="1025" max="1025" width="3.28515625" style="3" customWidth="1"/>
    <col min="1026" max="1026" width="4.7109375" style="3" customWidth="1"/>
    <col min="1027" max="1027" width="6.28515625" style="3" customWidth="1"/>
    <col min="1028" max="1028" width="9.5703125" style="3" customWidth="1"/>
    <col min="1029" max="1029" width="3.85546875" style="3" customWidth="1"/>
    <col min="1030" max="1041" width="10.85546875" style="3" customWidth="1"/>
    <col min="1042" max="1042" width="5.28515625" style="3" bestFit="1" customWidth="1"/>
    <col min="1043" max="1051" width="10.85546875" style="3" customWidth="1"/>
    <col min="1052" max="1052" width="2.5703125" style="3" customWidth="1"/>
    <col min="1053" max="1053" width="12" style="3" bestFit="1" customWidth="1"/>
    <col min="1054" max="1054" width="11.7109375" style="3" bestFit="1" customWidth="1"/>
    <col min="1055" max="1280" width="9.140625" style="3"/>
    <col min="1281" max="1281" width="3.28515625" style="3" customWidth="1"/>
    <col min="1282" max="1282" width="4.7109375" style="3" customWidth="1"/>
    <col min="1283" max="1283" width="6.28515625" style="3" customWidth="1"/>
    <col min="1284" max="1284" width="9.5703125" style="3" customWidth="1"/>
    <col min="1285" max="1285" width="3.85546875" style="3" customWidth="1"/>
    <col min="1286" max="1297" width="10.85546875" style="3" customWidth="1"/>
    <col min="1298" max="1298" width="5.28515625" style="3" bestFit="1" customWidth="1"/>
    <col min="1299" max="1307" width="10.85546875" style="3" customWidth="1"/>
    <col min="1308" max="1308" width="2.5703125" style="3" customWidth="1"/>
    <col min="1309" max="1309" width="12" style="3" bestFit="1" customWidth="1"/>
    <col min="1310" max="1310" width="11.7109375" style="3" bestFit="1" customWidth="1"/>
    <col min="1311" max="1536" width="9.140625" style="3"/>
    <col min="1537" max="1537" width="3.28515625" style="3" customWidth="1"/>
    <col min="1538" max="1538" width="4.7109375" style="3" customWidth="1"/>
    <col min="1539" max="1539" width="6.28515625" style="3" customWidth="1"/>
    <col min="1540" max="1540" width="9.5703125" style="3" customWidth="1"/>
    <col min="1541" max="1541" width="3.85546875" style="3" customWidth="1"/>
    <col min="1542" max="1553" width="10.85546875" style="3" customWidth="1"/>
    <col min="1554" max="1554" width="5.28515625" style="3" bestFit="1" customWidth="1"/>
    <col min="1555" max="1563" width="10.85546875" style="3" customWidth="1"/>
    <col min="1564" max="1564" width="2.5703125" style="3" customWidth="1"/>
    <col min="1565" max="1565" width="12" style="3" bestFit="1" customWidth="1"/>
    <col min="1566" max="1566" width="11.7109375" style="3" bestFit="1" customWidth="1"/>
    <col min="1567" max="1792" width="9.140625" style="3"/>
    <col min="1793" max="1793" width="3.28515625" style="3" customWidth="1"/>
    <col min="1794" max="1794" width="4.7109375" style="3" customWidth="1"/>
    <col min="1795" max="1795" width="6.28515625" style="3" customWidth="1"/>
    <col min="1796" max="1796" width="9.5703125" style="3" customWidth="1"/>
    <col min="1797" max="1797" width="3.85546875" style="3" customWidth="1"/>
    <col min="1798" max="1809" width="10.85546875" style="3" customWidth="1"/>
    <col min="1810" max="1810" width="5.28515625" style="3" bestFit="1" customWidth="1"/>
    <col min="1811" max="1819" width="10.85546875" style="3" customWidth="1"/>
    <col min="1820" max="1820" width="2.5703125" style="3" customWidth="1"/>
    <col min="1821" max="1821" width="12" style="3" bestFit="1" customWidth="1"/>
    <col min="1822" max="1822" width="11.7109375" style="3" bestFit="1" customWidth="1"/>
    <col min="1823" max="2048" width="9.140625" style="3"/>
    <col min="2049" max="2049" width="3.28515625" style="3" customWidth="1"/>
    <col min="2050" max="2050" width="4.7109375" style="3" customWidth="1"/>
    <col min="2051" max="2051" width="6.28515625" style="3" customWidth="1"/>
    <col min="2052" max="2052" width="9.5703125" style="3" customWidth="1"/>
    <col min="2053" max="2053" width="3.85546875" style="3" customWidth="1"/>
    <col min="2054" max="2065" width="10.85546875" style="3" customWidth="1"/>
    <col min="2066" max="2066" width="5.28515625" style="3" bestFit="1" customWidth="1"/>
    <col min="2067" max="2075" width="10.85546875" style="3" customWidth="1"/>
    <col min="2076" max="2076" width="2.5703125" style="3" customWidth="1"/>
    <col min="2077" max="2077" width="12" style="3" bestFit="1" customWidth="1"/>
    <col min="2078" max="2078" width="11.7109375" style="3" bestFit="1" customWidth="1"/>
    <col min="2079" max="2304" width="9.140625" style="3"/>
    <col min="2305" max="2305" width="3.28515625" style="3" customWidth="1"/>
    <col min="2306" max="2306" width="4.7109375" style="3" customWidth="1"/>
    <col min="2307" max="2307" width="6.28515625" style="3" customWidth="1"/>
    <col min="2308" max="2308" width="9.5703125" style="3" customWidth="1"/>
    <col min="2309" max="2309" width="3.85546875" style="3" customWidth="1"/>
    <col min="2310" max="2321" width="10.85546875" style="3" customWidth="1"/>
    <col min="2322" max="2322" width="5.28515625" style="3" bestFit="1" customWidth="1"/>
    <col min="2323" max="2331" width="10.85546875" style="3" customWidth="1"/>
    <col min="2332" max="2332" width="2.5703125" style="3" customWidth="1"/>
    <col min="2333" max="2333" width="12" style="3" bestFit="1" customWidth="1"/>
    <col min="2334" max="2334" width="11.7109375" style="3" bestFit="1" customWidth="1"/>
    <col min="2335" max="2560" width="9.140625" style="3"/>
    <col min="2561" max="2561" width="3.28515625" style="3" customWidth="1"/>
    <col min="2562" max="2562" width="4.7109375" style="3" customWidth="1"/>
    <col min="2563" max="2563" width="6.28515625" style="3" customWidth="1"/>
    <col min="2564" max="2564" width="9.5703125" style="3" customWidth="1"/>
    <col min="2565" max="2565" width="3.85546875" style="3" customWidth="1"/>
    <col min="2566" max="2577" width="10.85546875" style="3" customWidth="1"/>
    <col min="2578" max="2578" width="5.28515625" style="3" bestFit="1" customWidth="1"/>
    <col min="2579" max="2587" width="10.85546875" style="3" customWidth="1"/>
    <col min="2588" max="2588" width="2.5703125" style="3" customWidth="1"/>
    <col min="2589" max="2589" width="12" style="3" bestFit="1" customWidth="1"/>
    <col min="2590" max="2590" width="11.7109375" style="3" bestFit="1" customWidth="1"/>
    <col min="2591" max="2816" width="9.140625" style="3"/>
    <col min="2817" max="2817" width="3.28515625" style="3" customWidth="1"/>
    <col min="2818" max="2818" width="4.7109375" style="3" customWidth="1"/>
    <col min="2819" max="2819" width="6.28515625" style="3" customWidth="1"/>
    <col min="2820" max="2820" width="9.5703125" style="3" customWidth="1"/>
    <col min="2821" max="2821" width="3.85546875" style="3" customWidth="1"/>
    <col min="2822" max="2833" width="10.85546875" style="3" customWidth="1"/>
    <col min="2834" max="2834" width="5.28515625" style="3" bestFit="1" customWidth="1"/>
    <col min="2835" max="2843" width="10.85546875" style="3" customWidth="1"/>
    <col min="2844" max="2844" width="2.5703125" style="3" customWidth="1"/>
    <col min="2845" max="2845" width="12" style="3" bestFit="1" customWidth="1"/>
    <col min="2846" max="2846" width="11.7109375" style="3" bestFit="1" customWidth="1"/>
    <col min="2847" max="3072" width="9.140625" style="3"/>
    <col min="3073" max="3073" width="3.28515625" style="3" customWidth="1"/>
    <col min="3074" max="3074" width="4.7109375" style="3" customWidth="1"/>
    <col min="3075" max="3075" width="6.28515625" style="3" customWidth="1"/>
    <col min="3076" max="3076" width="9.5703125" style="3" customWidth="1"/>
    <col min="3077" max="3077" width="3.85546875" style="3" customWidth="1"/>
    <col min="3078" max="3089" width="10.85546875" style="3" customWidth="1"/>
    <col min="3090" max="3090" width="5.28515625" style="3" bestFit="1" customWidth="1"/>
    <col min="3091" max="3099" width="10.85546875" style="3" customWidth="1"/>
    <col min="3100" max="3100" width="2.5703125" style="3" customWidth="1"/>
    <col min="3101" max="3101" width="12" style="3" bestFit="1" customWidth="1"/>
    <col min="3102" max="3102" width="11.7109375" style="3" bestFit="1" customWidth="1"/>
    <col min="3103" max="3328" width="9.140625" style="3"/>
    <col min="3329" max="3329" width="3.28515625" style="3" customWidth="1"/>
    <col min="3330" max="3330" width="4.7109375" style="3" customWidth="1"/>
    <col min="3331" max="3331" width="6.28515625" style="3" customWidth="1"/>
    <col min="3332" max="3332" width="9.5703125" style="3" customWidth="1"/>
    <col min="3333" max="3333" width="3.85546875" style="3" customWidth="1"/>
    <col min="3334" max="3345" width="10.85546875" style="3" customWidth="1"/>
    <col min="3346" max="3346" width="5.28515625" style="3" bestFit="1" customWidth="1"/>
    <col min="3347" max="3355" width="10.85546875" style="3" customWidth="1"/>
    <col min="3356" max="3356" width="2.5703125" style="3" customWidth="1"/>
    <col min="3357" max="3357" width="12" style="3" bestFit="1" customWidth="1"/>
    <col min="3358" max="3358" width="11.7109375" style="3" bestFit="1" customWidth="1"/>
    <col min="3359" max="3584" width="9.140625" style="3"/>
    <col min="3585" max="3585" width="3.28515625" style="3" customWidth="1"/>
    <col min="3586" max="3586" width="4.7109375" style="3" customWidth="1"/>
    <col min="3587" max="3587" width="6.28515625" style="3" customWidth="1"/>
    <col min="3588" max="3588" width="9.5703125" style="3" customWidth="1"/>
    <col min="3589" max="3589" width="3.85546875" style="3" customWidth="1"/>
    <col min="3590" max="3601" width="10.85546875" style="3" customWidth="1"/>
    <col min="3602" max="3602" width="5.28515625" style="3" bestFit="1" customWidth="1"/>
    <col min="3603" max="3611" width="10.85546875" style="3" customWidth="1"/>
    <col min="3612" max="3612" width="2.5703125" style="3" customWidth="1"/>
    <col min="3613" max="3613" width="12" style="3" bestFit="1" customWidth="1"/>
    <col min="3614" max="3614" width="11.7109375" style="3" bestFit="1" customWidth="1"/>
    <col min="3615" max="3840" width="9.140625" style="3"/>
    <col min="3841" max="3841" width="3.28515625" style="3" customWidth="1"/>
    <col min="3842" max="3842" width="4.7109375" style="3" customWidth="1"/>
    <col min="3843" max="3843" width="6.28515625" style="3" customWidth="1"/>
    <col min="3844" max="3844" width="9.5703125" style="3" customWidth="1"/>
    <col min="3845" max="3845" width="3.85546875" style="3" customWidth="1"/>
    <col min="3846" max="3857" width="10.85546875" style="3" customWidth="1"/>
    <col min="3858" max="3858" width="5.28515625" style="3" bestFit="1" customWidth="1"/>
    <col min="3859" max="3867" width="10.85546875" style="3" customWidth="1"/>
    <col min="3868" max="3868" width="2.5703125" style="3" customWidth="1"/>
    <col min="3869" max="3869" width="12" style="3" bestFit="1" customWidth="1"/>
    <col min="3870" max="3870" width="11.7109375" style="3" bestFit="1" customWidth="1"/>
    <col min="3871" max="4096" width="9.140625" style="3"/>
    <col min="4097" max="4097" width="3.28515625" style="3" customWidth="1"/>
    <col min="4098" max="4098" width="4.7109375" style="3" customWidth="1"/>
    <col min="4099" max="4099" width="6.28515625" style="3" customWidth="1"/>
    <col min="4100" max="4100" width="9.5703125" style="3" customWidth="1"/>
    <col min="4101" max="4101" width="3.85546875" style="3" customWidth="1"/>
    <col min="4102" max="4113" width="10.85546875" style="3" customWidth="1"/>
    <col min="4114" max="4114" width="5.28515625" style="3" bestFit="1" customWidth="1"/>
    <col min="4115" max="4123" width="10.85546875" style="3" customWidth="1"/>
    <col min="4124" max="4124" width="2.5703125" style="3" customWidth="1"/>
    <col min="4125" max="4125" width="12" style="3" bestFit="1" customWidth="1"/>
    <col min="4126" max="4126" width="11.7109375" style="3" bestFit="1" customWidth="1"/>
    <col min="4127" max="4352" width="9.140625" style="3"/>
    <col min="4353" max="4353" width="3.28515625" style="3" customWidth="1"/>
    <col min="4354" max="4354" width="4.7109375" style="3" customWidth="1"/>
    <col min="4355" max="4355" width="6.28515625" style="3" customWidth="1"/>
    <col min="4356" max="4356" width="9.5703125" style="3" customWidth="1"/>
    <col min="4357" max="4357" width="3.85546875" style="3" customWidth="1"/>
    <col min="4358" max="4369" width="10.85546875" style="3" customWidth="1"/>
    <col min="4370" max="4370" width="5.28515625" style="3" bestFit="1" customWidth="1"/>
    <col min="4371" max="4379" width="10.85546875" style="3" customWidth="1"/>
    <col min="4380" max="4380" width="2.5703125" style="3" customWidth="1"/>
    <col min="4381" max="4381" width="12" style="3" bestFit="1" customWidth="1"/>
    <col min="4382" max="4382" width="11.7109375" style="3" bestFit="1" customWidth="1"/>
    <col min="4383" max="4608" width="9.140625" style="3"/>
    <col min="4609" max="4609" width="3.28515625" style="3" customWidth="1"/>
    <col min="4610" max="4610" width="4.7109375" style="3" customWidth="1"/>
    <col min="4611" max="4611" width="6.28515625" style="3" customWidth="1"/>
    <col min="4612" max="4612" width="9.5703125" style="3" customWidth="1"/>
    <col min="4613" max="4613" width="3.85546875" style="3" customWidth="1"/>
    <col min="4614" max="4625" width="10.85546875" style="3" customWidth="1"/>
    <col min="4626" max="4626" width="5.28515625" style="3" bestFit="1" customWidth="1"/>
    <col min="4627" max="4635" width="10.85546875" style="3" customWidth="1"/>
    <col min="4636" max="4636" width="2.5703125" style="3" customWidth="1"/>
    <col min="4637" max="4637" width="12" style="3" bestFit="1" customWidth="1"/>
    <col min="4638" max="4638" width="11.7109375" style="3" bestFit="1" customWidth="1"/>
    <col min="4639" max="4864" width="9.140625" style="3"/>
    <col min="4865" max="4865" width="3.28515625" style="3" customWidth="1"/>
    <col min="4866" max="4866" width="4.7109375" style="3" customWidth="1"/>
    <col min="4867" max="4867" width="6.28515625" style="3" customWidth="1"/>
    <col min="4868" max="4868" width="9.5703125" style="3" customWidth="1"/>
    <col min="4869" max="4869" width="3.85546875" style="3" customWidth="1"/>
    <col min="4870" max="4881" width="10.85546875" style="3" customWidth="1"/>
    <col min="4882" max="4882" width="5.28515625" style="3" bestFit="1" customWidth="1"/>
    <col min="4883" max="4891" width="10.85546875" style="3" customWidth="1"/>
    <col min="4892" max="4892" width="2.5703125" style="3" customWidth="1"/>
    <col min="4893" max="4893" width="12" style="3" bestFit="1" customWidth="1"/>
    <col min="4894" max="4894" width="11.7109375" style="3" bestFit="1" customWidth="1"/>
    <col min="4895" max="5120" width="9.140625" style="3"/>
    <col min="5121" max="5121" width="3.28515625" style="3" customWidth="1"/>
    <col min="5122" max="5122" width="4.7109375" style="3" customWidth="1"/>
    <col min="5123" max="5123" width="6.28515625" style="3" customWidth="1"/>
    <col min="5124" max="5124" width="9.5703125" style="3" customWidth="1"/>
    <col min="5125" max="5125" width="3.85546875" style="3" customWidth="1"/>
    <col min="5126" max="5137" width="10.85546875" style="3" customWidth="1"/>
    <col min="5138" max="5138" width="5.28515625" style="3" bestFit="1" customWidth="1"/>
    <col min="5139" max="5147" width="10.85546875" style="3" customWidth="1"/>
    <col min="5148" max="5148" width="2.5703125" style="3" customWidth="1"/>
    <col min="5149" max="5149" width="12" style="3" bestFit="1" customWidth="1"/>
    <col min="5150" max="5150" width="11.7109375" style="3" bestFit="1" customWidth="1"/>
    <col min="5151" max="5376" width="9.140625" style="3"/>
    <col min="5377" max="5377" width="3.28515625" style="3" customWidth="1"/>
    <col min="5378" max="5378" width="4.7109375" style="3" customWidth="1"/>
    <col min="5379" max="5379" width="6.28515625" style="3" customWidth="1"/>
    <col min="5380" max="5380" width="9.5703125" style="3" customWidth="1"/>
    <col min="5381" max="5381" width="3.85546875" style="3" customWidth="1"/>
    <col min="5382" max="5393" width="10.85546875" style="3" customWidth="1"/>
    <col min="5394" max="5394" width="5.28515625" style="3" bestFit="1" customWidth="1"/>
    <col min="5395" max="5403" width="10.85546875" style="3" customWidth="1"/>
    <col min="5404" max="5404" width="2.5703125" style="3" customWidth="1"/>
    <col min="5405" max="5405" width="12" style="3" bestFit="1" customWidth="1"/>
    <col min="5406" max="5406" width="11.7109375" style="3" bestFit="1" customWidth="1"/>
    <col min="5407" max="5632" width="9.140625" style="3"/>
    <col min="5633" max="5633" width="3.28515625" style="3" customWidth="1"/>
    <col min="5634" max="5634" width="4.7109375" style="3" customWidth="1"/>
    <col min="5635" max="5635" width="6.28515625" style="3" customWidth="1"/>
    <col min="5636" max="5636" width="9.5703125" style="3" customWidth="1"/>
    <col min="5637" max="5637" width="3.85546875" style="3" customWidth="1"/>
    <col min="5638" max="5649" width="10.85546875" style="3" customWidth="1"/>
    <col min="5650" max="5650" width="5.28515625" style="3" bestFit="1" customWidth="1"/>
    <col min="5651" max="5659" width="10.85546875" style="3" customWidth="1"/>
    <col min="5660" max="5660" width="2.5703125" style="3" customWidth="1"/>
    <col min="5661" max="5661" width="12" style="3" bestFit="1" customWidth="1"/>
    <col min="5662" max="5662" width="11.7109375" style="3" bestFit="1" customWidth="1"/>
    <col min="5663" max="5888" width="9.140625" style="3"/>
    <col min="5889" max="5889" width="3.28515625" style="3" customWidth="1"/>
    <col min="5890" max="5890" width="4.7109375" style="3" customWidth="1"/>
    <col min="5891" max="5891" width="6.28515625" style="3" customWidth="1"/>
    <col min="5892" max="5892" width="9.5703125" style="3" customWidth="1"/>
    <col min="5893" max="5893" width="3.85546875" style="3" customWidth="1"/>
    <col min="5894" max="5905" width="10.85546875" style="3" customWidth="1"/>
    <col min="5906" max="5906" width="5.28515625" style="3" bestFit="1" customWidth="1"/>
    <col min="5907" max="5915" width="10.85546875" style="3" customWidth="1"/>
    <col min="5916" max="5916" width="2.5703125" style="3" customWidth="1"/>
    <col min="5917" max="5917" width="12" style="3" bestFit="1" customWidth="1"/>
    <col min="5918" max="5918" width="11.7109375" style="3" bestFit="1" customWidth="1"/>
    <col min="5919" max="6144" width="9.140625" style="3"/>
    <col min="6145" max="6145" width="3.28515625" style="3" customWidth="1"/>
    <col min="6146" max="6146" width="4.7109375" style="3" customWidth="1"/>
    <col min="6147" max="6147" width="6.28515625" style="3" customWidth="1"/>
    <col min="6148" max="6148" width="9.5703125" style="3" customWidth="1"/>
    <col min="6149" max="6149" width="3.85546875" style="3" customWidth="1"/>
    <col min="6150" max="6161" width="10.85546875" style="3" customWidth="1"/>
    <col min="6162" max="6162" width="5.28515625" style="3" bestFit="1" customWidth="1"/>
    <col min="6163" max="6171" width="10.85546875" style="3" customWidth="1"/>
    <col min="6172" max="6172" width="2.5703125" style="3" customWidth="1"/>
    <col min="6173" max="6173" width="12" style="3" bestFit="1" customWidth="1"/>
    <col min="6174" max="6174" width="11.7109375" style="3" bestFit="1" customWidth="1"/>
    <col min="6175" max="6400" width="9.140625" style="3"/>
    <col min="6401" max="6401" width="3.28515625" style="3" customWidth="1"/>
    <col min="6402" max="6402" width="4.7109375" style="3" customWidth="1"/>
    <col min="6403" max="6403" width="6.28515625" style="3" customWidth="1"/>
    <col min="6404" max="6404" width="9.5703125" style="3" customWidth="1"/>
    <col min="6405" max="6405" width="3.85546875" style="3" customWidth="1"/>
    <col min="6406" max="6417" width="10.85546875" style="3" customWidth="1"/>
    <col min="6418" max="6418" width="5.28515625" style="3" bestFit="1" customWidth="1"/>
    <col min="6419" max="6427" width="10.85546875" style="3" customWidth="1"/>
    <col min="6428" max="6428" width="2.5703125" style="3" customWidth="1"/>
    <col min="6429" max="6429" width="12" style="3" bestFit="1" customWidth="1"/>
    <col min="6430" max="6430" width="11.7109375" style="3" bestFit="1" customWidth="1"/>
    <col min="6431" max="6656" width="9.140625" style="3"/>
    <col min="6657" max="6657" width="3.28515625" style="3" customWidth="1"/>
    <col min="6658" max="6658" width="4.7109375" style="3" customWidth="1"/>
    <col min="6659" max="6659" width="6.28515625" style="3" customWidth="1"/>
    <col min="6660" max="6660" width="9.5703125" style="3" customWidth="1"/>
    <col min="6661" max="6661" width="3.85546875" style="3" customWidth="1"/>
    <col min="6662" max="6673" width="10.85546875" style="3" customWidth="1"/>
    <col min="6674" max="6674" width="5.28515625" style="3" bestFit="1" customWidth="1"/>
    <col min="6675" max="6683" width="10.85546875" style="3" customWidth="1"/>
    <col min="6684" max="6684" width="2.5703125" style="3" customWidth="1"/>
    <col min="6685" max="6685" width="12" style="3" bestFit="1" customWidth="1"/>
    <col min="6686" max="6686" width="11.7109375" style="3" bestFit="1" customWidth="1"/>
    <col min="6687" max="6912" width="9.140625" style="3"/>
    <col min="6913" max="6913" width="3.28515625" style="3" customWidth="1"/>
    <col min="6914" max="6914" width="4.7109375" style="3" customWidth="1"/>
    <col min="6915" max="6915" width="6.28515625" style="3" customWidth="1"/>
    <col min="6916" max="6916" width="9.5703125" style="3" customWidth="1"/>
    <col min="6917" max="6917" width="3.85546875" style="3" customWidth="1"/>
    <col min="6918" max="6929" width="10.85546875" style="3" customWidth="1"/>
    <col min="6930" max="6930" width="5.28515625" style="3" bestFit="1" customWidth="1"/>
    <col min="6931" max="6939" width="10.85546875" style="3" customWidth="1"/>
    <col min="6940" max="6940" width="2.5703125" style="3" customWidth="1"/>
    <col min="6941" max="6941" width="12" style="3" bestFit="1" customWidth="1"/>
    <col min="6942" max="6942" width="11.7109375" style="3" bestFit="1" customWidth="1"/>
    <col min="6943" max="7168" width="9.140625" style="3"/>
    <col min="7169" max="7169" width="3.28515625" style="3" customWidth="1"/>
    <col min="7170" max="7170" width="4.7109375" style="3" customWidth="1"/>
    <col min="7171" max="7171" width="6.28515625" style="3" customWidth="1"/>
    <col min="7172" max="7172" width="9.5703125" style="3" customWidth="1"/>
    <col min="7173" max="7173" width="3.85546875" style="3" customWidth="1"/>
    <col min="7174" max="7185" width="10.85546875" style="3" customWidth="1"/>
    <col min="7186" max="7186" width="5.28515625" style="3" bestFit="1" customWidth="1"/>
    <col min="7187" max="7195" width="10.85546875" style="3" customWidth="1"/>
    <col min="7196" max="7196" width="2.5703125" style="3" customWidth="1"/>
    <col min="7197" max="7197" width="12" style="3" bestFit="1" customWidth="1"/>
    <col min="7198" max="7198" width="11.7109375" style="3" bestFit="1" customWidth="1"/>
    <col min="7199" max="7424" width="9.140625" style="3"/>
    <col min="7425" max="7425" width="3.28515625" style="3" customWidth="1"/>
    <col min="7426" max="7426" width="4.7109375" style="3" customWidth="1"/>
    <col min="7427" max="7427" width="6.28515625" style="3" customWidth="1"/>
    <col min="7428" max="7428" width="9.5703125" style="3" customWidth="1"/>
    <col min="7429" max="7429" width="3.85546875" style="3" customWidth="1"/>
    <col min="7430" max="7441" width="10.85546875" style="3" customWidth="1"/>
    <col min="7442" max="7442" width="5.28515625" style="3" bestFit="1" customWidth="1"/>
    <col min="7443" max="7451" width="10.85546875" style="3" customWidth="1"/>
    <col min="7452" max="7452" width="2.5703125" style="3" customWidth="1"/>
    <col min="7453" max="7453" width="12" style="3" bestFit="1" customWidth="1"/>
    <col min="7454" max="7454" width="11.7109375" style="3" bestFit="1" customWidth="1"/>
    <col min="7455" max="7680" width="9.140625" style="3"/>
    <col min="7681" max="7681" width="3.28515625" style="3" customWidth="1"/>
    <col min="7682" max="7682" width="4.7109375" style="3" customWidth="1"/>
    <col min="7683" max="7683" width="6.28515625" style="3" customWidth="1"/>
    <col min="7684" max="7684" width="9.5703125" style="3" customWidth="1"/>
    <col min="7685" max="7685" width="3.85546875" style="3" customWidth="1"/>
    <col min="7686" max="7697" width="10.85546875" style="3" customWidth="1"/>
    <col min="7698" max="7698" width="5.28515625" style="3" bestFit="1" customWidth="1"/>
    <col min="7699" max="7707" width="10.85546875" style="3" customWidth="1"/>
    <col min="7708" max="7708" width="2.5703125" style="3" customWidth="1"/>
    <col min="7709" max="7709" width="12" style="3" bestFit="1" customWidth="1"/>
    <col min="7710" max="7710" width="11.7109375" style="3" bestFit="1" customWidth="1"/>
    <col min="7711" max="7936" width="9.140625" style="3"/>
    <col min="7937" max="7937" width="3.28515625" style="3" customWidth="1"/>
    <col min="7938" max="7938" width="4.7109375" style="3" customWidth="1"/>
    <col min="7939" max="7939" width="6.28515625" style="3" customWidth="1"/>
    <col min="7940" max="7940" width="9.5703125" style="3" customWidth="1"/>
    <col min="7941" max="7941" width="3.85546875" style="3" customWidth="1"/>
    <col min="7942" max="7953" width="10.85546875" style="3" customWidth="1"/>
    <col min="7954" max="7954" width="5.28515625" style="3" bestFit="1" customWidth="1"/>
    <col min="7955" max="7963" width="10.85546875" style="3" customWidth="1"/>
    <col min="7964" max="7964" width="2.5703125" style="3" customWidth="1"/>
    <col min="7965" max="7965" width="12" style="3" bestFit="1" customWidth="1"/>
    <col min="7966" max="7966" width="11.7109375" style="3" bestFit="1" customWidth="1"/>
    <col min="7967" max="8192" width="9.140625" style="3"/>
    <col min="8193" max="8193" width="3.28515625" style="3" customWidth="1"/>
    <col min="8194" max="8194" width="4.7109375" style="3" customWidth="1"/>
    <col min="8195" max="8195" width="6.28515625" style="3" customWidth="1"/>
    <col min="8196" max="8196" width="9.5703125" style="3" customWidth="1"/>
    <col min="8197" max="8197" width="3.85546875" style="3" customWidth="1"/>
    <col min="8198" max="8209" width="10.85546875" style="3" customWidth="1"/>
    <col min="8210" max="8210" width="5.28515625" style="3" bestFit="1" customWidth="1"/>
    <col min="8211" max="8219" width="10.85546875" style="3" customWidth="1"/>
    <col min="8220" max="8220" width="2.5703125" style="3" customWidth="1"/>
    <col min="8221" max="8221" width="12" style="3" bestFit="1" customWidth="1"/>
    <col min="8222" max="8222" width="11.7109375" style="3" bestFit="1" customWidth="1"/>
    <col min="8223" max="8448" width="9.140625" style="3"/>
    <col min="8449" max="8449" width="3.28515625" style="3" customWidth="1"/>
    <col min="8450" max="8450" width="4.7109375" style="3" customWidth="1"/>
    <col min="8451" max="8451" width="6.28515625" style="3" customWidth="1"/>
    <col min="8452" max="8452" width="9.5703125" style="3" customWidth="1"/>
    <col min="8453" max="8453" width="3.85546875" style="3" customWidth="1"/>
    <col min="8454" max="8465" width="10.85546875" style="3" customWidth="1"/>
    <col min="8466" max="8466" width="5.28515625" style="3" bestFit="1" customWidth="1"/>
    <col min="8467" max="8475" width="10.85546875" style="3" customWidth="1"/>
    <col min="8476" max="8476" width="2.5703125" style="3" customWidth="1"/>
    <col min="8477" max="8477" width="12" style="3" bestFit="1" customWidth="1"/>
    <col min="8478" max="8478" width="11.7109375" style="3" bestFit="1" customWidth="1"/>
    <col min="8479" max="8704" width="9.140625" style="3"/>
    <col min="8705" max="8705" width="3.28515625" style="3" customWidth="1"/>
    <col min="8706" max="8706" width="4.7109375" style="3" customWidth="1"/>
    <col min="8707" max="8707" width="6.28515625" style="3" customWidth="1"/>
    <col min="8708" max="8708" width="9.5703125" style="3" customWidth="1"/>
    <col min="8709" max="8709" width="3.85546875" style="3" customWidth="1"/>
    <col min="8710" max="8721" width="10.85546875" style="3" customWidth="1"/>
    <col min="8722" max="8722" width="5.28515625" style="3" bestFit="1" customWidth="1"/>
    <col min="8723" max="8731" width="10.85546875" style="3" customWidth="1"/>
    <col min="8732" max="8732" width="2.5703125" style="3" customWidth="1"/>
    <col min="8733" max="8733" width="12" style="3" bestFit="1" customWidth="1"/>
    <col min="8734" max="8734" width="11.7109375" style="3" bestFit="1" customWidth="1"/>
    <col min="8735" max="8960" width="9.140625" style="3"/>
    <col min="8961" max="8961" width="3.28515625" style="3" customWidth="1"/>
    <col min="8962" max="8962" width="4.7109375" style="3" customWidth="1"/>
    <col min="8963" max="8963" width="6.28515625" style="3" customWidth="1"/>
    <col min="8964" max="8964" width="9.5703125" style="3" customWidth="1"/>
    <col min="8965" max="8965" width="3.85546875" style="3" customWidth="1"/>
    <col min="8966" max="8977" width="10.85546875" style="3" customWidth="1"/>
    <col min="8978" max="8978" width="5.28515625" style="3" bestFit="1" customWidth="1"/>
    <col min="8979" max="8987" width="10.85546875" style="3" customWidth="1"/>
    <col min="8988" max="8988" width="2.5703125" style="3" customWidth="1"/>
    <col min="8989" max="8989" width="12" style="3" bestFit="1" customWidth="1"/>
    <col min="8990" max="8990" width="11.7109375" style="3" bestFit="1" customWidth="1"/>
    <col min="8991" max="9216" width="9.140625" style="3"/>
    <col min="9217" max="9217" width="3.28515625" style="3" customWidth="1"/>
    <col min="9218" max="9218" width="4.7109375" style="3" customWidth="1"/>
    <col min="9219" max="9219" width="6.28515625" style="3" customWidth="1"/>
    <col min="9220" max="9220" width="9.5703125" style="3" customWidth="1"/>
    <col min="9221" max="9221" width="3.85546875" style="3" customWidth="1"/>
    <col min="9222" max="9233" width="10.85546875" style="3" customWidth="1"/>
    <col min="9234" max="9234" width="5.28515625" style="3" bestFit="1" customWidth="1"/>
    <col min="9235" max="9243" width="10.85546875" style="3" customWidth="1"/>
    <col min="9244" max="9244" width="2.5703125" style="3" customWidth="1"/>
    <col min="9245" max="9245" width="12" style="3" bestFit="1" customWidth="1"/>
    <col min="9246" max="9246" width="11.7109375" style="3" bestFit="1" customWidth="1"/>
    <col min="9247" max="9472" width="9.140625" style="3"/>
    <col min="9473" max="9473" width="3.28515625" style="3" customWidth="1"/>
    <col min="9474" max="9474" width="4.7109375" style="3" customWidth="1"/>
    <col min="9475" max="9475" width="6.28515625" style="3" customWidth="1"/>
    <col min="9476" max="9476" width="9.5703125" style="3" customWidth="1"/>
    <col min="9477" max="9477" width="3.85546875" style="3" customWidth="1"/>
    <col min="9478" max="9489" width="10.85546875" style="3" customWidth="1"/>
    <col min="9490" max="9490" width="5.28515625" style="3" bestFit="1" customWidth="1"/>
    <col min="9491" max="9499" width="10.85546875" style="3" customWidth="1"/>
    <col min="9500" max="9500" width="2.5703125" style="3" customWidth="1"/>
    <col min="9501" max="9501" width="12" style="3" bestFit="1" customWidth="1"/>
    <col min="9502" max="9502" width="11.7109375" style="3" bestFit="1" customWidth="1"/>
    <col min="9503" max="9728" width="9.140625" style="3"/>
    <col min="9729" max="9729" width="3.28515625" style="3" customWidth="1"/>
    <col min="9730" max="9730" width="4.7109375" style="3" customWidth="1"/>
    <col min="9731" max="9731" width="6.28515625" style="3" customWidth="1"/>
    <col min="9732" max="9732" width="9.5703125" style="3" customWidth="1"/>
    <col min="9733" max="9733" width="3.85546875" style="3" customWidth="1"/>
    <col min="9734" max="9745" width="10.85546875" style="3" customWidth="1"/>
    <col min="9746" max="9746" width="5.28515625" style="3" bestFit="1" customWidth="1"/>
    <col min="9747" max="9755" width="10.85546875" style="3" customWidth="1"/>
    <col min="9756" max="9756" width="2.5703125" style="3" customWidth="1"/>
    <col min="9757" max="9757" width="12" style="3" bestFit="1" customWidth="1"/>
    <col min="9758" max="9758" width="11.7109375" style="3" bestFit="1" customWidth="1"/>
    <col min="9759" max="9984" width="9.140625" style="3"/>
    <col min="9985" max="9985" width="3.28515625" style="3" customWidth="1"/>
    <col min="9986" max="9986" width="4.7109375" style="3" customWidth="1"/>
    <col min="9987" max="9987" width="6.28515625" style="3" customWidth="1"/>
    <col min="9988" max="9988" width="9.5703125" style="3" customWidth="1"/>
    <col min="9989" max="9989" width="3.85546875" style="3" customWidth="1"/>
    <col min="9990" max="10001" width="10.85546875" style="3" customWidth="1"/>
    <col min="10002" max="10002" width="5.28515625" style="3" bestFit="1" customWidth="1"/>
    <col min="10003" max="10011" width="10.85546875" style="3" customWidth="1"/>
    <col min="10012" max="10012" width="2.5703125" style="3" customWidth="1"/>
    <col min="10013" max="10013" width="12" style="3" bestFit="1" customWidth="1"/>
    <col min="10014" max="10014" width="11.7109375" style="3" bestFit="1" customWidth="1"/>
    <col min="10015" max="10240" width="9.140625" style="3"/>
    <col min="10241" max="10241" width="3.28515625" style="3" customWidth="1"/>
    <col min="10242" max="10242" width="4.7109375" style="3" customWidth="1"/>
    <col min="10243" max="10243" width="6.28515625" style="3" customWidth="1"/>
    <col min="10244" max="10244" width="9.5703125" style="3" customWidth="1"/>
    <col min="10245" max="10245" width="3.85546875" style="3" customWidth="1"/>
    <col min="10246" max="10257" width="10.85546875" style="3" customWidth="1"/>
    <col min="10258" max="10258" width="5.28515625" style="3" bestFit="1" customWidth="1"/>
    <col min="10259" max="10267" width="10.85546875" style="3" customWidth="1"/>
    <col min="10268" max="10268" width="2.5703125" style="3" customWidth="1"/>
    <col min="10269" max="10269" width="12" style="3" bestFit="1" customWidth="1"/>
    <col min="10270" max="10270" width="11.7109375" style="3" bestFit="1" customWidth="1"/>
    <col min="10271" max="10496" width="9.140625" style="3"/>
    <col min="10497" max="10497" width="3.28515625" style="3" customWidth="1"/>
    <col min="10498" max="10498" width="4.7109375" style="3" customWidth="1"/>
    <col min="10499" max="10499" width="6.28515625" style="3" customWidth="1"/>
    <col min="10500" max="10500" width="9.5703125" style="3" customWidth="1"/>
    <col min="10501" max="10501" width="3.85546875" style="3" customWidth="1"/>
    <col min="10502" max="10513" width="10.85546875" style="3" customWidth="1"/>
    <col min="10514" max="10514" width="5.28515625" style="3" bestFit="1" customWidth="1"/>
    <col min="10515" max="10523" width="10.85546875" style="3" customWidth="1"/>
    <col min="10524" max="10524" width="2.5703125" style="3" customWidth="1"/>
    <col min="10525" max="10525" width="12" style="3" bestFit="1" customWidth="1"/>
    <col min="10526" max="10526" width="11.7109375" style="3" bestFit="1" customWidth="1"/>
    <col min="10527" max="10752" width="9.140625" style="3"/>
    <col min="10753" max="10753" width="3.28515625" style="3" customWidth="1"/>
    <col min="10754" max="10754" width="4.7109375" style="3" customWidth="1"/>
    <col min="10755" max="10755" width="6.28515625" style="3" customWidth="1"/>
    <col min="10756" max="10756" width="9.5703125" style="3" customWidth="1"/>
    <col min="10757" max="10757" width="3.85546875" style="3" customWidth="1"/>
    <col min="10758" max="10769" width="10.85546875" style="3" customWidth="1"/>
    <col min="10770" max="10770" width="5.28515625" style="3" bestFit="1" customWidth="1"/>
    <col min="10771" max="10779" width="10.85546875" style="3" customWidth="1"/>
    <col min="10780" max="10780" width="2.5703125" style="3" customWidth="1"/>
    <col min="10781" max="10781" width="12" style="3" bestFit="1" customWidth="1"/>
    <col min="10782" max="10782" width="11.7109375" style="3" bestFit="1" customWidth="1"/>
    <col min="10783" max="11008" width="9.140625" style="3"/>
    <col min="11009" max="11009" width="3.28515625" style="3" customWidth="1"/>
    <col min="11010" max="11010" width="4.7109375" style="3" customWidth="1"/>
    <col min="11011" max="11011" width="6.28515625" style="3" customWidth="1"/>
    <col min="11012" max="11012" width="9.5703125" style="3" customWidth="1"/>
    <col min="11013" max="11013" width="3.85546875" style="3" customWidth="1"/>
    <col min="11014" max="11025" width="10.85546875" style="3" customWidth="1"/>
    <col min="11026" max="11026" width="5.28515625" style="3" bestFit="1" customWidth="1"/>
    <col min="11027" max="11035" width="10.85546875" style="3" customWidth="1"/>
    <col min="11036" max="11036" width="2.5703125" style="3" customWidth="1"/>
    <col min="11037" max="11037" width="12" style="3" bestFit="1" customWidth="1"/>
    <col min="11038" max="11038" width="11.7109375" style="3" bestFit="1" customWidth="1"/>
    <col min="11039" max="11264" width="9.140625" style="3"/>
    <col min="11265" max="11265" width="3.28515625" style="3" customWidth="1"/>
    <col min="11266" max="11266" width="4.7109375" style="3" customWidth="1"/>
    <col min="11267" max="11267" width="6.28515625" style="3" customWidth="1"/>
    <col min="11268" max="11268" width="9.5703125" style="3" customWidth="1"/>
    <col min="11269" max="11269" width="3.85546875" style="3" customWidth="1"/>
    <col min="11270" max="11281" width="10.85546875" style="3" customWidth="1"/>
    <col min="11282" max="11282" width="5.28515625" style="3" bestFit="1" customWidth="1"/>
    <col min="11283" max="11291" width="10.85546875" style="3" customWidth="1"/>
    <col min="11292" max="11292" width="2.5703125" style="3" customWidth="1"/>
    <col min="11293" max="11293" width="12" style="3" bestFit="1" customWidth="1"/>
    <col min="11294" max="11294" width="11.7109375" style="3" bestFit="1" customWidth="1"/>
    <col min="11295" max="11520" width="9.140625" style="3"/>
    <col min="11521" max="11521" width="3.28515625" style="3" customWidth="1"/>
    <col min="11522" max="11522" width="4.7109375" style="3" customWidth="1"/>
    <col min="11523" max="11523" width="6.28515625" style="3" customWidth="1"/>
    <col min="11524" max="11524" width="9.5703125" style="3" customWidth="1"/>
    <col min="11525" max="11525" width="3.85546875" style="3" customWidth="1"/>
    <col min="11526" max="11537" width="10.85546875" style="3" customWidth="1"/>
    <col min="11538" max="11538" width="5.28515625" style="3" bestFit="1" customWidth="1"/>
    <col min="11539" max="11547" width="10.85546875" style="3" customWidth="1"/>
    <col min="11548" max="11548" width="2.5703125" style="3" customWidth="1"/>
    <col min="11549" max="11549" width="12" style="3" bestFit="1" customWidth="1"/>
    <col min="11550" max="11550" width="11.7109375" style="3" bestFit="1" customWidth="1"/>
    <col min="11551" max="11776" width="9.140625" style="3"/>
    <col min="11777" max="11777" width="3.28515625" style="3" customWidth="1"/>
    <col min="11778" max="11778" width="4.7109375" style="3" customWidth="1"/>
    <col min="11779" max="11779" width="6.28515625" style="3" customWidth="1"/>
    <col min="11780" max="11780" width="9.5703125" style="3" customWidth="1"/>
    <col min="11781" max="11781" width="3.85546875" style="3" customWidth="1"/>
    <col min="11782" max="11793" width="10.85546875" style="3" customWidth="1"/>
    <col min="11794" max="11794" width="5.28515625" style="3" bestFit="1" customWidth="1"/>
    <col min="11795" max="11803" width="10.85546875" style="3" customWidth="1"/>
    <col min="11804" max="11804" width="2.5703125" style="3" customWidth="1"/>
    <col min="11805" max="11805" width="12" style="3" bestFit="1" customWidth="1"/>
    <col min="11806" max="11806" width="11.7109375" style="3" bestFit="1" customWidth="1"/>
    <col min="11807" max="12032" width="9.140625" style="3"/>
    <col min="12033" max="12033" width="3.28515625" style="3" customWidth="1"/>
    <col min="12034" max="12034" width="4.7109375" style="3" customWidth="1"/>
    <col min="12035" max="12035" width="6.28515625" style="3" customWidth="1"/>
    <col min="12036" max="12036" width="9.5703125" style="3" customWidth="1"/>
    <col min="12037" max="12037" width="3.85546875" style="3" customWidth="1"/>
    <col min="12038" max="12049" width="10.85546875" style="3" customWidth="1"/>
    <col min="12050" max="12050" width="5.28515625" style="3" bestFit="1" customWidth="1"/>
    <col min="12051" max="12059" width="10.85546875" style="3" customWidth="1"/>
    <col min="12060" max="12060" width="2.5703125" style="3" customWidth="1"/>
    <col min="12061" max="12061" width="12" style="3" bestFit="1" customWidth="1"/>
    <col min="12062" max="12062" width="11.7109375" style="3" bestFit="1" customWidth="1"/>
    <col min="12063" max="12288" width="9.140625" style="3"/>
    <col min="12289" max="12289" width="3.28515625" style="3" customWidth="1"/>
    <col min="12290" max="12290" width="4.7109375" style="3" customWidth="1"/>
    <col min="12291" max="12291" width="6.28515625" style="3" customWidth="1"/>
    <col min="12292" max="12292" width="9.5703125" style="3" customWidth="1"/>
    <col min="12293" max="12293" width="3.85546875" style="3" customWidth="1"/>
    <col min="12294" max="12305" width="10.85546875" style="3" customWidth="1"/>
    <col min="12306" max="12306" width="5.28515625" style="3" bestFit="1" customWidth="1"/>
    <col min="12307" max="12315" width="10.85546875" style="3" customWidth="1"/>
    <col min="12316" max="12316" width="2.5703125" style="3" customWidth="1"/>
    <col min="12317" max="12317" width="12" style="3" bestFit="1" customWidth="1"/>
    <col min="12318" max="12318" width="11.7109375" style="3" bestFit="1" customWidth="1"/>
    <col min="12319" max="12544" width="9.140625" style="3"/>
    <col min="12545" max="12545" width="3.28515625" style="3" customWidth="1"/>
    <col min="12546" max="12546" width="4.7109375" style="3" customWidth="1"/>
    <col min="12547" max="12547" width="6.28515625" style="3" customWidth="1"/>
    <col min="12548" max="12548" width="9.5703125" style="3" customWidth="1"/>
    <col min="12549" max="12549" width="3.85546875" style="3" customWidth="1"/>
    <col min="12550" max="12561" width="10.85546875" style="3" customWidth="1"/>
    <col min="12562" max="12562" width="5.28515625" style="3" bestFit="1" customWidth="1"/>
    <col min="12563" max="12571" width="10.85546875" style="3" customWidth="1"/>
    <col min="12572" max="12572" width="2.5703125" style="3" customWidth="1"/>
    <col min="12573" max="12573" width="12" style="3" bestFit="1" customWidth="1"/>
    <col min="12574" max="12574" width="11.7109375" style="3" bestFit="1" customWidth="1"/>
    <col min="12575" max="12800" width="9.140625" style="3"/>
    <col min="12801" max="12801" width="3.28515625" style="3" customWidth="1"/>
    <col min="12802" max="12802" width="4.7109375" style="3" customWidth="1"/>
    <col min="12803" max="12803" width="6.28515625" style="3" customWidth="1"/>
    <col min="12804" max="12804" width="9.5703125" style="3" customWidth="1"/>
    <col min="12805" max="12805" width="3.85546875" style="3" customWidth="1"/>
    <col min="12806" max="12817" width="10.85546875" style="3" customWidth="1"/>
    <col min="12818" max="12818" width="5.28515625" style="3" bestFit="1" customWidth="1"/>
    <col min="12819" max="12827" width="10.85546875" style="3" customWidth="1"/>
    <col min="12828" max="12828" width="2.5703125" style="3" customWidth="1"/>
    <col min="12829" max="12829" width="12" style="3" bestFit="1" customWidth="1"/>
    <col min="12830" max="12830" width="11.7109375" style="3" bestFit="1" customWidth="1"/>
    <col min="12831" max="13056" width="9.140625" style="3"/>
    <col min="13057" max="13057" width="3.28515625" style="3" customWidth="1"/>
    <col min="13058" max="13058" width="4.7109375" style="3" customWidth="1"/>
    <col min="13059" max="13059" width="6.28515625" style="3" customWidth="1"/>
    <col min="13060" max="13060" width="9.5703125" style="3" customWidth="1"/>
    <col min="13061" max="13061" width="3.85546875" style="3" customWidth="1"/>
    <col min="13062" max="13073" width="10.85546875" style="3" customWidth="1"/>
    <col min="13074" max="13074" width="5.28515625" style="3" bestFit="1" customWidth="1"/>
    <col min="13075" max="13083" width="10.85546875" style="3" customWidth="1"/>
    <col min="13084" max="13084" width="2.5703125" style="3" customWidth="1"/>
    <col min="13085" max="13085" width="12" style="3" bestFit="1" customWidth="1"/>
    <col min="13086" max="13086" width="11.7109375" style="3" bestFit="1" customWidth="1"/>
    <col min="13087" max="13312" width="9.140625" style="3"/>
    <col min="13313" max="13313" width="3.28515625" style="3" customWidth="1"/>
    <col min="13314" max="13314" width="4.7109375" style="3" customWidth="1"/>
    <col min="13315" max="13315" width="6.28515625" style="3" customWidth="1"/>
    <col min="13316" max="13316" width="9.5703125" style="3" customWidth="1"/>
    <col min="13317" max="13317" width="3.85546875" style="3" customWidth="1"/>
    <col min="13318" max="13329" width="10.85546875" style="3" customWidth="1"/>
    <col min="13330" max="13330" width="5.28515625" style="3" bestFit="1" customWidth="1"/>
    <col min="13331" max="13339" width="10.85546875" style="3" customWidth="1"/>
    <col min="13340" max="13340" width="2.5703125" style="3" customWidth="1"/>
    <col min="13341" max="13341" width="12" style="3" bestFit="1" customWidth="1"/>
    <col min="13342" max="13342" width="11.7109375" style="3" bestFit="1" customWidth="1"/>
    <col min="13343" max="13568" width="9.140625" style="3"/>
    <col min="13569" max="13569" width="3.28515625" style="3" customWidth="1"/>
    <col min="13570" max="13570" width="4.7109375" style="3" customWidth="1"/>
    <col min="13571" max="13571" width="6.28515625" style="3" customWidth="1"/>
    <col min="13572" max="13572" width="9.5703125" style="3" customWidth="1"/>
    <col min="13573" max="13573" width="3.85546875" style="3" customWidth="1"/>
    <col min="13574" max="13585" width="10.85546875" style="3" customWidth="1"/>
    <col min="13586" max="13586" width="5.28515625" style="3" bestFit="1" customWidth="1"/>
    <col min="13587" max="13595" width="10.85546875" style="3" customWidth="1"/>
    <col min="13596" max="13596" width="2.5703125" style="3" customWidth="1"/>
    <col min="13597" max="13597" width="12" style="3" bestFit="1" customWidth="1"/>
    <col min="13598" max="13598" width="11.7109375" style="3" bestFit="1" customWidth="1"/>
    <col min="13599" max="13824" width="9.140625" style="3"/>
    <col min="13825" max="13825" width="3.28515625" style="3" customWidth="1"/>
    <col min="13826" max="13826" width="4.7109375" style="3" customWidth="1"/>
    <col min="13827" max="13827" width="6.28515625" style="3" customWidth="1"/>
    <col min="13828" max="13828" width="9.5703125" style="3" customWidth="1"/>
    <col min="13829" max="13829" width="3.85546875" style="3" customWidth="1"/>
    <col min="13830" max="13841" width="10.85546875" style="3" customWidth="1"/>
    <col min="13842" max="13842" width="5.28515625" style="3" bestFit="1" customWidth="1"/>
    <col min="13843" max="13851" width="10.85546875" style="3" customWidth="1"/>
    <col min="13852" max="13852" width="2.5703125" style="3" customWidth="1"/>
    <col min="13853" max="13853" width="12" style="3" bestFit="1" customWidth="1"/>
    <col min="13854" max="13854" width="11.7109375" style="3" bestFit="1" customWidth="1"/>
    <col min="13855" max="14080" width="9.140625" style="3"/>
    <col min="14081" max="14081" width="3.28515625" style="3" customWidth="1"/>
    <col min="14082" max="14082" width="4.7109375" style="3" customWidth="1"/>
    <col min="14083" max="14083" width="6.28515625" style="3" customWidth="1"/>
    <col min="14084" max="14084" width="9.5703125" style="3" customWidth="1"/>
    <col min="14085" max="14085" width="3.85546875" style="3" customWidth="1"/>
    <col min="14086" max="14097" width="10.85546875" style="3" customWidth="1"/>
    <col min="14098" max="14098" width="5.28515625" style="3" bestFit="1" customWidth="1"/>
    <col min="14099" max="14107" width="10.85546875" style="3" customWidth="1"/>
    <col min="14108" max="14108" width="2.5703125" style="3" customWidth="1"/>
    <col min="14109" max="14109" width="12" style="3" bestFit="1" customWidth="1"/>
    <col min="14110" max="14110" width="11.7109375" style="3" bestFit="1" customWidth="1"/>
    <col min="14111" max="14336" width="9.140625" style="3"/>
    <col min="14337" max="14337" width="3.28515625" style="3" customWidth="1"/>
    <col min="14338" max="14338" width="4.7109375" style="3" customWidth="1"/>
    <col min="14339" max="14339" width="6.28515625" style="3" customWidth="1"/>
    <col min="14340" max="14340" width="9.5703125" style="3" customWidth="1"/>
    <col min="14341" max="14341" width="3.85546875" style="3" customWidth="1"/>
    <col min="14342" max="14353" width="10.85546875" style="3" customWidth="1"/>
    <col min="14354" max="14354" width="5.28515625" style="3" bestFit="1" customWidth="1"/>
    <col min="14355" max="14363" width="10.85546875" style="3" customWidth="1"/>
    <col min="14364" max="14364" width="2.5703125" style="3" customWidth="1"/>
    <col min="14365" max="14365" width="12" style="3" bestFit="1" customWidth="1"/>
    <col min="14366" max="14366" width="11.7109375" style="3" bestFit="1" customWidth="1"/>
    <col min="14367" max="14592" width="9.140625" style="3"/>
    <col min="14593" max="14593" width="3.28515625" style="3" customWidth="1"/>
    <col min="14594" max="14594" width="4.7109375" style="3" customWidth="1"/>
    <col min="14595" max="14595" width="6.28515625" style="3" customWidth="1"/>
    <col min="14596" max="14596" width="9.5703125" style="3" customWidth="1"/>
    <col min="14597" max="14597" width="3.85546875" style="3" customWidth="1"/>
    <col min="14598" max="14609" width="10.85546875" style="3" customWidth="1"/>
    <col min="14610" max="14610" width="5.28515625" style="3" bestFit="1" customWidth="1"/>
    <col min="14611" max="14619" width="10.85546875" style="3" customWidth="1"/>
    <col min="14620" max="14620" width="2.5703125" style="3" customWidth="1"/>
    <col min="14621" max="14621" width="12" style="3" bestFit="1" customWidth="1"/>
    <col min="14622" max="14622" width="11.7109375" style="3" bestFit="1" customWidth="1"/>
    <col min="14623" max="14848" width="9.140625" style="3"/>
    <col min="14849" max="14849" width="3.28515625" style="3" customWidth="1"/>
    <col min="14850" max="14850" width="4.7109375" style="3" customWidth="1"/>
    <col min="14851" max="14851" width="6.28515625" style="3" customWidth="1"/>
    <col min="14852" max="14852" width="9.5703125" style="3" customWidth="1"/>
    <col min="14853" max="14853" width="3.85546875" style="3" customWidth="1"/>
    <col min="14854" max="14865" width="10.85546875" style="3" customWidth="1"/>
    <col min="14866" max="14866" width="5.28515625" style="3" bestFit="1" customWidth="1"/>
    <col min="14867" max="14875" width="10.85546875" style="3" customWidth="1"/>
    <col min="14876" max="14876" width="2.5703125" style="3" customWidth="1"/>
    <col min="14877" max="14877" width="12" style="3" bestFit="1" customWidth="1"/>
    <col min="14878" max="14878" width="11.7109375" style="3" bestFit="1" customWidth="1"/>
    <col min="14879" max="15104" width="9.140625" style="3"/>
    <col min="15105" max="15105" width="3.28515625" style="3" customWidth="1"/>
    <col min="15106" max="15106" width="4.7109375" style="3" customWidth="1"/>
    <col min="15107" max="15107" width="6.28515625" style="3" customWidth="1"/>
    <col min="15108" max="15108" width="9.5703125" style="3" customWidth="1"/>
    <col min="15109" max="15109" width="3.85546875" style="3" customWidth="1"/>
    <col min="15110" max="15121" width="10.85546875" style="3" customWidth="1"/>
    <col min="15122" max="15122" width="5.28515625" style="3" bestFit="1" customWidth="1"/>
    <col min="15123" max="15131" width="10.85546875" style="3" customWidth="1"/>
    <col min="15132" max="15132" width="2.5703125" style="3" customWidth="1"/>
    <col min="15133" max="15133" width="12" style="3" bestFit="1" customWidth="1"/>
    <col min="15134" max="15134" width="11.7109375" style="3" bestFit="1" customWidth="1"/>
    <col min="15135" max="15360" width="9.140625" style="3"/>
    <col min="15361" max="15361" width="3.28515625" style="3" customWidth="1"/>
    <col min="15362" max="15362" width="4.7109375" style="3" customWidth="1"/>
    <col min="15363" max="15363" width="6.28515625" style="3" customWidth="1"/>
    <col min="15364" max="15364" width="9.5703125" style="3" customWidth="1"/>
    <col min="15365" max="15365" width="3.85546875" style="3" customWidth="1"/>
    <col min="15366" max="15377" width="10.85546875" style="3" customWidth="1"/>
    <col min="15378" max="15378" width="5.28515625" style="3" bestFit="1" customWidth="1"/>
    <col min="15379" max="15387" width="10.85546875" style="3" customWidth="1"/>
    <col min="15388" max="15388" width="2.5703125" style="3" customWidth="1"/>
    <col min="15389" max="15389" width="12" style="3" bestFit="1" customWidth="1"/>
    <col min="15390" max="15390" width="11.7109375" style="3" bestFit="1" customWidth="1"/>
    <col min="15391" max="15616" width="9.140625" style="3"/>
    <col min="15617" max="15617" width="3.28515625" style="3" customWidth="1"/>
    <col min="15618" max="15618" width="4.7109375" style="3" customWidth="1"/>
    <col min="15619" max="15619" width="6.28515625" style="3" customWidth="1"/>
    <col min="15620" max="15620" width="9.5703125" style="3" customWidth="1"/>
    <col min="15621" max="15621" width="3.85546875" style="3" customWidth="1"/>
    <col min="15622" max="15633" width="10.85546875" style="3" customWidth="1"/>
    <col min="15634" max="15634" width="5.28515625" style="3" bestFit="1" customWidth="1"/>
    <col min="15635" max="15643" width="10.85546875" style="3" customWidth="1"/>
    <col min="15644" max="15644" width="2.5703125" style="3" customWidth="1"/>
    <col min="15645" max="15645" width="12" style="3" bestFit="1" customWidth="1"/>
    <col min="15646" max="15646" width="11.7109375" style="3" bestFit="1" customWidth="1"/>
    <col min="15647" max="15872" width="9.140625" style="3"/>
    <col min="15873" max="15873" width="3.28515625" style="3" customWidth="1"/>
    <col min="15874" max="15874" width="4.7109375" style="3" customWidth="1"/>
    <col min="15875" max="15875" width="6.28515625" style="3" customWidth="1"/>
    <col min="15876" max="15876" width="9.5703125" style="3" customWidth="1"/>
    <col min="15877" max="15877" width="3.85546875" style="3" customWidth="1"/>
    <col min="15878" max="15889" width="10.85546875" style="3" customWidth="1"/>
    <col min="15890" max="15890" width="5.28515625" style="3" bestFit="1" customWidth="1"/>
    <col min="15891" max="15899" width="10.85546875" style="3" customWidth="1"/>
    <col min="15900" max="15900" width="2.5703125" style="3" customWidth="1"/>
    <col min="15901" max="15901" width="12" style="3" bestFit="1" customWidth="1"/>
    <col min="15902" max="15902" width="11.7109375" style="3" bestFit="1" customWidth="1"/>
    <col min="15903" max="16128" width="9.140625" style="3"/>
    <col min="16129" max="16129" width="3.28515625" style="3" customWidth="1"/>
    <col min="16130" max="16130" width="4.7109375" style="3" customWidth="1"/>
    <col min="16131" max="16131" width="6.28515625" style="3" customWidth="1"/>
    <col min="16132" max="16132" width="9.5703125" style="3" customWidth="1"/>
    <col min="16133" max="16133" width="3.85546875" style="3" customWidth="1"/>
    <col min="16134" max="16145" width="10.85546875" style="3" customWidth="1"/>
    <col min="16146" max="16146" width="5.28515625" style="3" bestFit="1" customWidth="1"/>
    <col min="16147" max="16155" width="10.85546875" style="3" customWidth="1"/>
    <col min="16156" max="16156" width="2.5703125" style="3" customWidth="1"/>
    <col min="16157" max="16157" width="12" style="3" bestFit="1" customWidth="1"/>
    <col min="16158" max="16158" width="11.7109375" style="3" bestFit="1" customWidth="1"/>
    <col min="16159" max="16384" width="9.140625" style="3"/>
  </cols>
  <sheetData>
    <row r="1" spans="1:18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23.25">
      <c r="A3" s="1"/>
      <c r="B3" s="4" t="s">
        <v>0</v>
      </c>
      <c r="C3" s="4"/>
      <c r="D3" s="5"/>
      <c r="E3" s="5"/>
      <c r="F3" s="5"/>
      <c r="G3" s="5"/>
      <c r="H3" s="5"/>
      <c r="I3" s="6"/>
      <c r="J3" s="6"/>
      <c r="K3" s="4"/>
      <c r="L3" s="6"/>
      <c r="M3" s="6"/>
      <c r="N3" s="6"/>
      <c r="O3" s="6"/>
      <c r="P3" s="6"/>
      <c r="Q3" s="6"/>
      <c r="R3" s="2"/>
    </row>
    <row r="4" spans="1:18" ht="23.25">
      <c r="A4" s="1"/>
      <c r="B4" s="4" t="s">
        <v>1</v>
      </c>
      <c r="C4" s="4"/>
      <c r="D4" s="5"/>
      <c r="E4" s="5"/>
      <c r="F4" s="6"/>
      <c r="H4" s="7">
        <v>43343</v>
      </c>
      <c r="I4" s="6"/>
      <c r="J4" s="8"/>
      <c r="K4" s="9"/>
      <c r="L4" s="6"/>
      <c r="M4" s="6"/>
      <c r="N4" s="6"/>
      <c r="O4" s="6"/>
      <c r="P4" s="6"/>
      <c r="Q4" s="6"/>
      <c r="R4" s="2"/>
    </row>
    <row r="5" spans="1:18" ht="15.75">
      <c r="A5" s="1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2"/>
    </row>
    <row r="6" spans="1:18" ht="9" customHeight="1">
      <c r="A6" s="10"/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3"/>
    </row>
    <row r="7" spans="1:18" ht="7.5" customHeight="1">
      <c r="A7" s="14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3"/>
    </row>
    <row r="8" spans="1:18" ht="18">
      <c r="A8" s="14"/>
      <c r="B8" s="17" t="s">
        <v>2</v>
      </c>
      <c r="C8" s="18"/>
      <c r="D8" s="19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3"/>
    </row>
    <row r="9" spans="1:18" ht="12.95" customHeight="1">
      <c r="A9" s="14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3"/>
    </row>
    <row r="10" spans="1:18" ht="12.95" customHeight="1">
      <c r="A10" s="14"/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3"/>
    </row>
    <row r="11" spans="1:18" ht="12.75" customHeight="1">
      <c r="A11" s="14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3"/>
    </row>
    <row r="12" spans="1:18" ht="12.75" customHeight="1">
      <c r="A12" s="14"/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3"/>
    </row>
    <row r="13" spans="1:18" ht="12.95" customHeight="1">
      <c r="A13" s="14"/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3"/>
    </row>
    <row r="14" spans="1:18" ht="12.95" customHeight="1">
      <c r="A14" s="14"/>
      <c r="B14" s="15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3"/>
    </row>
    <row r="15" spans="1:18" ht="12.95" customHeight="1">
      <c r="A15" s="14"/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3"/>
    </row>
    <row r="16" spans="1:18" ht="12.95" customHeight="1">
      <c r="A16" s="14"/>
      <c r="B16" s="15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3"/>
    </row>
    <row r="17" spans="1:18" ht="12.95" customHeight="1">
      <c r="A17" s="14"/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3"/>
    </row>
    <row r="18" spans="1:18" ht="12.95" customHeight="1">
      <c r="A18" s="14"/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3"/>
    </row>
    <row r="19" spans="1:18" ht="12.95" customHeight="1">
      <c r="A19" s="14"/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3"/>
    </row>
    <row r="20" spans="1:18" ht="12.95" customHeight="1">
      <c r="A20" s="14"/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3"/>
    </row>
    <row r="21" spans="1:18" ht="12.95" customHeight="1">
      <c r="A21" s="14"/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3"/>
    </row>
    <row r="22" spans="1:18" ht="12.95" customHeight="1">
      <c r="A22" s="14"/>
      <c r="B22" s="15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3"/>
    </row>
    <row r="23" spans="1:18" ht="12" customHeight="1">
      <c r="A23" s="14"/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3"/>
    </row>
    <row r="24" spans="1:18" ht="15.75">
      <c r="A24" s="14"/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3"/>
    </row>
    <row r="25" spans="1:18" ht="15.75">
      <c r="A25" s="14"/>
      <c r="B25" s="20"/>
      <c r="C25" s="21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3"/>
    </row>
    <row r="26" spans="1:18" ht="15.75">
      <c r="A26" s="14"/>
      <c r="B26" s="22"/>
      <c r="C26" s="23" t="s">
        <v>3</v>
      </c>
      <c r="D26" s="24"/>
      <c r="E26" s="24"/>
      <c r="F26" s="24"/>
      <c r="G26" s="24"/>
      <c r="H26" s="24"/>
      <c r="I26" s="25"/>
      <c r="J26" s="25"/>
      <c r="K26" s="23" t="s">
        <v>4</v>
      </c>
      <c r="L26" s="24"/>
      <c r="M26" s="24"/>
      <c r="N26" s="25"/>
      <c r="O26" s="24"/>
      <c r="P26" s="24"/>
      <c r="Q26" s="25"/>
      <c r="R26" s="26"/>
    </row>
    <row r="27" spans="1:18" ht="15.75">
      <c r="A27" s="14"/>
      <c r="B27" s="22"/>
      <c r="C27" s="24" t="s">
        <v>5</v>
      </c>
      <c r="D27" s="24"/>
      <c r="E27" s="24"/>
      <c r="F27" s="24"/>
      <c r="G27" s="27"/>
      <c r="H27" s="25"/>
      <c r="I27" s="28">
        <v>7.2722164831008065E-3</v>
      </c>
      <c r="J27" s="25"/>
      <c r="K27" s="24" t="s">
        <v>5</v>
      </c>
      <c r="L27" s="24"/>
      <c r="M27" s="24"/>
      <c r="N27" s="24"/>
      <c r="O27" s="27"/>
      <c r="P27" s="29">
        <v>3.7486294525073009E-2</v>
      </c>
      <c r="Q27" s="25"/>
      <c r="R27" s="13"/>
    </row>
    <row r="28" spans="1:18" ht="15.75">
      <c r="A28" s="14"/>
      <c r="B28" s="22"/>
      <c r="C28" s="24" t="s">
        <v>6</v>
      </c>
      <c r="D28" s="24"/>
      <c r="E28" s="24"/>
      <c r="F28" s="24"/>
      <c r="G28" s="27"/>
      <c r="H28" s="25"/>
      <c r="I28" s="28">
        <v>5.0617295621265976E-2</v>
      </c>
      <c r="J28" s="25"/>
      <c r="K28" s="24" t="s">
        <v>6</v>
      </c>
      <c r="L28" s="24"/>
      <c r="M28" s="24"/>
      <c r="N28" s="24"/>
      <c r="O28" s="27"/>
      <c r="P28" s="29">
        <v>2.8650244696446222E-2</v>
      </c>
      <c r="Q28" s="25"/>
      <c r="R28" s="13"/>
    </row>
    <row r="29" spans="1:18" ht="15.75">
      <c r="A29" s="14"/>
      <c r="B29" s="30"/>
      <c r="C29" s="31"/>
      <c r="D29" s="24"/>
      <c r="E29" s="24"/>
      <c r="F29" s="24"/>
      <c r="G29" s="24"/>
      <c r="H29" s="24"/>
      <c r="I29" s="25"/>
      <c r="J29" s="25"/>
      <c r="K29" s="24"/>
      <c r="L29" s="24"/>
      <c r="M29" s="24"/>
      <c r="N29" s="24"/>
      <c r="O29" s="24"/>
      <c r="P29" s="24"/>
      <c r="Q29" s="25"/>
      <c r="R29" s="13"/>
    </row>
    <row r="30" spans="1:18" ht="15" customHeight="1">
      <c r="A30" s="14"/>
      <c r="B30" s="22"/>
      <c r="C30" s="32" t="s">
        <v>7</v>
      </c>
      <c r="D30" s="33"/>
      <c r="E30" s="25"/>
      <c r="F30" s="25"/>
      <c r="G30" s="34">
        <v>2018</v>
      </c>
      <c r="H30" s="34">
        <v>2017</v>
      </c>
      <c r="I30" s="35" t="s">
        <v>8</v>
      </c>
      <c r="J30" s="25"/>
      <c r="K30" s="36" t="s">
        <v>9</v>
      </c>
      <c r="L30" s="37"/>
      <c r="M30" s="38"/>
      <c r="N30" s="34">
        <v>2018</v>
      </c>
      <c r="O30" s="34">
        <v>2017</v>
      </c>
      <c r="P30" s="39" t="s">
        <v>8</v>
      </c>
      <c r="Q30" s="25"/>
      <c r="R30" s="13"/>
    </row>
    <row r="31" spans="1:18" ht="15" customHeight="1">
      <c r="A31" s="14"/>
      <c r="B31" s="22"/>
      <c r="C31" s="33" t="s">
        <v>10</v>
      </c>
      <c r="D31" s="33"/>
      <c r="E31" s="25"/>
      <c r="F31" s="25"/>
      <c r="G31" s="40">
        <v>75119</v>
      </c>
      <c r="H31" s="40">
        <v>69776</v>
      </c>
      <c r="I31" s="29">
        <f>+G31/H31-1</f>
        <v>7.6573606970878227E-2</v>
      </c>
      <c r="J31" s="25"/>
      <c r="K31" s="37" t="s">
        <v>10</v>
      </c>
      <c r="L31" s="37"/>
      <c r="M31" s="38"/>
      <c r="N31" s="40">
        <v>454678</v>
      </c>
      <c r="O31" s="40">
        <v>428970</v>
      </c>
      <c r="P31" s="29">
        <f>+N31/O31-1</f>
        <v>5.992959880644344E-2</v>
      </c>
      <c r="Q31" s="25"/>
      <c r="R31" s="13"/>
    </row>
    <row r="32" spans="1:18" ht="15" customHeight="1">
      <c r="A32" s="14"/>
      <c r="B32" s="22"/>
      <c r="C32" s="41" t="s">
        <v>11</v>
      </c>
      <c r="D32" s="37"/>
      <c r="E32" s="38"/>
      <c r="F32" s="25"/>
      <c r="G32" s="40">
        <v>94300</v>
      </c>
      <c r="H32" s="40">
        <v>95644</v>
      </c>
      <c r="I32" s="29">
        <f>(+G32/H32-1)</f>
        <v>-1.4052109907573884E-2</v>
      </c>
      <c r="J32" s="25"/>
      <c r="K32" s="41" t="s">
        <v>11</v>
      </c>
      <c r="L32" s="41"/>
      <c r="M32" s="38"/>
      <c r="N32" s="42">
        <v>576703</v>
      </c>
      <c r="O32" s="42">
        <v>563066</v>
      </c>
      <c r="P32" s="29">
        <f>+N32/O32-1</f>
        <v>2.4219185672727628E-2</v>
      </c>
      <c r="Q32" s="25"/>
      <c r="R32" s="13"/>
    </row>
    <row r="33" spans="1:18" ht="15.75">
      <c r="B33" s="22"/>
      <c r="C33" s="33" t="s">
        <v>12</v>
      </c>
      <c r="D33" s="33"/>
      <c r="E33" s="25"/>
      <c r="F33" s="25"/>
      <c r="G33" s="44">
        <f>+G31/G32</f>
        <v>0.79659597030752916</v>
      </c>
      <c r="H33" s="44">
        <f>+H31/H32</f>
        <v>0.72953870603487936</v>
      </c>
      <c r="I33" s="29">
        <f>(+G33/H33-1)</f>
        <v>9.1917349577122831E-2</v>
      </c>
      <c r="J33" s="25"/>
      <c r="K33" s="37" t="s">
        <v>12</v>
      </c>
      <c r="L33" s="37"/>
      <c r="M33" s="38"/>
      <c r="N33" s="44">
        <f>+N31/N32</f>
        <v>0.78840928519532583</v>
      </c>
      <c r="O33" s="44">
        <f>+O31/O32</f>
        <v>0.76184674620737181</v>
      </c>
      <c r="P33" s="29">
        <f>+N33/O33-1</f>
        <v>3.4865987313311697E-2</v>
      </c>
      <c r="Q33" s="25"/>
      <c r="R33" s="13"/>
    </row>
    <row r="34" spans="1:18" ht="15" customHeight="1">
      <c r="A34" s="14"/>
      <c r="B34" s="22"/>
      <c r="C34" s="24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16"/>
      <c r="R34" s="13"/>
    </row>
    <row r="35" spans="1:18" ht="15.75">
      <c r="B35" s="15"/>
      <c r="C35" s="1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16"/>
      <c r="R35" s="13"/>
    </row>
    <row r="36" spans="1:18" ht="12.95" customHeight="1">
      <c r="A36" s="45"/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12"/>
      <c r="R36" s="13"/>
    </row>
    <row r="37" spans="1:18" ht="3" customHeight="1">
      <c r="A37" s="14"/>
      <c r="B37" s="15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3"/>
    </row>
    <row r="38" spans="1:18" ht="18">
      <c r="A38" s="14"/>
      <c r="B38" s="17" t="s">
        <v>13</v>
      </c>
      <c r="C38" s="18"/>
      <c r="D38" s="18"/>
      <c r="E38" s="48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3"/>
    </row>
    <row r="39" spans="1:18" ht="12.95" customHeight="1">
      <c r="A39" s="14"/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3"/>
    </row>
    <row r="40" spans="1:18" ht="12.95" customHeight="1">
      <c r="A40" s="14"/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3"/>
    </row>
    <row r="41" spans="1:18" ht="12.95" customHeight="1">
      <c r="A41" s="14"/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3"/>
    </row>
    <row r="42" spans="1:18" ht="12.95" customHeight="1">
      <c r="A42" s="14"/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3"/>
    </row>
    <row r="43" spans="1:18" ht="12.95" customHeight="1">
      <c r="A43" s="14"/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3"/>
    </row>
    <row r="44" spans="1:18" ht="12.95" customHeight="1">
      <c r="A44" s="14"/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3"/>
    </row>
    <row r="45" spans="1:18" ht="12.95" customHeight="1">
      <c r="A45" s="14"/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3"/>
    </row>
    <row r="46" spans="1:18" ht="12.95" customHeight="1">
      <c r="A46" s="14"/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3"/>
    </row>
    <row r="47" spans="1:18" ht="12.95" customHeight="1">
      <c r="A47" s="14"/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3"/>
    </row>
    <row r="48" spans="1:18" ht="12.95" customHeight="1">
      <c r="A48" s="14"/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3"/>
    </row>
    <row r="49" spans="1:18" ht="12.95" customHeight="1">
      <c r="A49" s="14"/>
      <c r="B49" s="15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3"/>
    </row>
    <row r="50" spans="1:18" ht="12.95" customHeight="1">
      <c r="A50" s="14"/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3"/>
    </row>
    <row r="51" spans="1:18" ht="12.95" customHeight="1">
      <c r="A51" s="14"/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3"/>
    </row>
    <row r="52" spans="1:18" ht="12.95" customHeight="1">
      <c r="A52" s="14"/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3"/>
    </row>
    <row r="53" spans="1:18" ht="12.95" customHeight="1">
      <c r="A53" s="14"/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3"/>
    </row>
    <row r="54" spans="1:18" ht="12.95" customHeight="1">
      <c r="A54" s="14"/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3"/>
    </row>
    <row r="55" spans="1:18" ht="20.25" customHeight="1">
      <c r="A55" s="14"/>
      <c r="B55" s="20"/>
      <c r="C55" s="21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3"/>
    </row>
    <row r="56" spans="1:18" ht="15.75">
      <c r="A56" s="14"/>
      <c r="B56" s="15"/>
      <c r="C56" s="23" t="s">
        <v>14</v>
      </c>
      <c r="D56" s="16"/>
      <c r="E56" s="16"/>
      <c r="F56" s="16"/>
      <c r="G56" s="16"/>
      <c r="H56" s="16"/>
      <c r="I56" s="25"/>
      <c r="J56" s="16"/>
      <c r="K56" s="23" t="s">
        <v>15</v>
      </c>
      <c r="L56" s="16"/>
      <c r="M56" s="16"/>
      <c r="N56" s="16"/>
      <c r="O56" s="16"/>
      <c r="P56" s="16"/>
      <c r="Q56" s="16"/>
      <c r="R56" s="13"/>
    </row>
    <row r="57" spans="1:18" ht="15.75">
      <c r="A57" s="14"/>
      <c r="B57" s="15"/>
      <c r="C57" s="24" t="s">
        <v>5</v>
      </c>
      <c r="D57" s="24"/>
      <c r="E57" s="24"/>
      <c r="F57" s="24"/>
      <c r="G57" s="49"/>
      <c r="H57" s="25"/>
      <c r="I57" s="50">
        <v>-3.2956972841013121E-2</v>
      </c>
      <c r="J57" s="24"/>
      <c r="K57" s="24" t="s">
        <v>5</v>
      </c>
      <c r="L57" s="24"/>
      <c r="M57" s="24"/>
      <c r="N57" s="24"/>
      <c r="O57" s="49"/>
      <c r="P57" s="50">
        <v>-1.4921323928377645E-3</v>
      </c>
      <c r="Q57" s="16"/>
      <c r="R57" s="13"/>
    </row>
    <row r="58" spans="1:18" ht="15.75">
      <c r="A58" s="14"/>
      <c r="B58" s="15"/>
      <c r="C58" s="24" t="s">
        <v>6</v>
      </c>
      <c r="D58" s="24"/>
      <c r="E58" s="24"/>
      <c r="F58" s="24"/>
      <c r="G58" s="49"/>
      <c r="H58" s="25"/>
      <c r="I58" s="50">
        <v>-5.0441361916771753E-3</v>
      </c>
      <c r="J58" s="24"/>
      <c r="K58" s="24" t="s">
        <v>6</v>
      </c>
      <c r="L58" s="24"/>
      <c r="M58" s="24"/>
      <c r="N58" s="24"/>
      <c r="O58" s="49"/>
      <c r="P58" s="50">
        <v>1.1108051041953549E-2</v>
      </c>
      <c r="Q58" s="16"/>
      <c r="R58" s="13"/>
    </row>
    <row r="59" spans="1:18" ht="15.75">
      <c r="A59" s="14"/>
      <c r="B59" s="15"/>
      <c r="C59" s="16"/>
      <c r="D59" s="16"/>
      <c r="E59" s="16"/>
      <c r="F59" s="16"/>
      <c r="G59" s="16"/>
      <c r="H59" s="51"/>
      <c r="I59" s="16"/>
      <c r="J59" s="16"/>
      <c r="K59" s="16"/>
      <c r="L59" s="16"/>
      <c r="M59" s="16"/>
      <c r="N59" s="16"/>
      <c r="O59" s="51"/>
      <c r="P59" s="16"/>
      <c r="Q59" s="16"/>
      <c r="R59" s="13"/>
    </row>
    <row r="60" spans="1:18" ht="15.75">
      <c r="A60" s="14"/>
      <c r="B60" s="15"/>
      <c r="C60" s="16"/>
      <c r="D60" s="21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3"/>
    </row>
    <row r="61" spans="1:18" ht="1.5" customHeight="1">
      <c r="A61" s="14"/>
      <c r="B61" s="15"/>
      <c r="C61" s="16"/>
      <c r="D61" s="52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24"/>
      <c r="Q61" s="16"/>
      <c r="R61" s="13"/>
    </row>
    <row r="62" spans="1:18" ht="1.5" customHeight="1">
      <c r="A62" s="14"/>
      <c r="B62" s="15"/>
      <c r="C62" s="16"/>
      <c r="D62" s="54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24"/>
      <c r="Q62" s="16"/>
      <c r="R62" s="13"/>
    </row>
    <row r="63" spans="1:18" ht="15.75">
      <c r="A63" s="10"/>
      <c r="B63" s="11"/>
      <c r="C63" s="12"/>
      <c r="D63" s="56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8"/>
      <c r="Q63" s="12"/>
      <c r="R63" s="13"/>
    </row>
    <row r="64" spans="1:18" ht="18">
      <c r="A64" s="14"/>
      <c r="B64" s="17" t="s">
        <v>16</v>
      </c>
      <c r="C64" s="18"/>
      <c r="D64" s="18"/>
      <c r="E64" s="48"/>
      <c r="F64" s="24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3"/>
    </row>
    <row r="65" spans="1:18" ht="12.95" customHeight="1">
      <c r="A65" s="14"/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3"/>
    </row>
    <row r="66" spans="1:18" ht="12.95" customHeight="1">
      <c r="A66" s="14"/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3"/>
    </row>
    <row r="67" spans="1:18" ht="12.95" customHeight="1">
      <c r="A67" s="14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3"/>
    </row>
    <row r="68" spans="1:18" ht="12.95" customHeight="1">
      <c r="A68" s="14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3"/>
    </row>
    <row r="69" spans="1:18" ht="12.95" customHeight="1">
      <c r="A69" s="14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3"/>
    </row>
    <row r="70" spans="1:18" ht="12.95" customHeight="1">
      <c r="A70" s="14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3"/>
    </row>
    <row r="71" spans="1:18" ht="12.95" customHeight="1">
      <c r="A71" s="14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3"/>
    </row>
    <row r="72" spans="1:18" ht="12.95" customHeight="1">
      <c r="A72" s="14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3"/>
    </row>
    <row r="73" spans="1:18" ht="12.95" customHeight="1">
      <c r="A73" s="14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3"/>
    </row>
    <row r="74" spans="1:18" ht="12.95" customHeight="1">
      <c r="A74" s="14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3"/>
    </row>
    <row r="75" spans="1:18" ht="12.95" customHeight="1">
      <c r="A75" s="14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3"/>
    </row>
    <row r="76" spans="1:18" ht="12.95" customHeight="1">
      <c r="A76" s="14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3"/>
    </row>
    <row r="77" spans="1:18" ht="12.95" customHeight="1">
      <c r="A77" s="14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3"/>
    </row>
    <row r="78" spans="1:18" ht="12.95" customHeight="1">
      <c r="A78" s="14"/>
      <c r="B78" s="15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3"/>
    </row>
    <row r="79" spans="1:18" ht="12.95" customHeight="1">
      <c r="A79" s="14"/>
      <c r="B79" s="15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3"/>
    </row>
    <row r="80" spans="1:18" ht="12.95" customHeight="1">
      <c r="A80" s="14"/>
      <c r="B80" s="15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3"/>
    </row>
    <row r="81" spans="1:33" ht="20.25" customHeight="1">
      <c r="A81" s="14"/>
      <c r="B81" s="20"/>
      <c r="C81" s="21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3"/>
    </row>
    <row r="82" spans="1:33" ht="15.75">
      <c r="A82" s="14"/>
      <c r="B82" s="15"/>
      <c r="C82" s="23" t="s">
        <v>17</v>
      </c>
      <c r="D82" s="16"/>
      <c r="E82" s="16"/>
      <c r="F82" s="16"/>
      <c r="G82" s="16"/>
      <c r="H82" s="16"/>
      <c r="I82" s="25"/>
      <c r="J82" s="16"/>
      <c r="K82" s="23" t="s">
        <v>18</v>
      </c>
      <c r="L82" s="16"/>
      <c r="M82" s="16"/>
      <c r="N82" s="16"/>
      <c r="O82" s="16"/>
      <c r="P82" s="16"/>
      <c r="Q82" s="16"/>
      <c r="R82" s="13"/>
    </row>
    <row r="83" spans="1:33" ht="15.75">
      <c r="A83" s="14"/>
      <c r="B83" s="15"/>
      <c r="C83" s="24" t="s">
        <v>5</v>
      </c>
      <c r="D83" s="24"/>
      <c r="E83" s="24"/>
      <c r="F83" s="24"/>
      <c r="G83" s="49"/>
      <c r="H83" s="25"/>
      <c r="I83" s="50">
        <v>-2.9529909323494093E-2</v>
      </c>
      <c r="J83" s="24"/>
      <c r="K83" s="24" t="s">
        <v>5</v>
      </c>
      <c r="L83" s="24"/>
      <c r="M83" s="24"/>
      <c r="N83" s="24"/>
      <c r="O83" s="49"/>
      <c r="P83" s="50">
        <v>3.6678859425848141E-3</v>
      </c>
      <c r="Q83" s="16"/>
      <c r="R83" s="13"/>
    </row>
    <row r="84" spans="1:33" ht="15.75">
      <c r="A84" s="14"/>
      <c r="B84" s="15"/>
      <c r="C84" s="24" t="s">
        <v>6</v>
      </c>
      <c r="D84" s="24"/>
      <c r="E84" s="24"/>
      <c r="F84" s="24"/>
      <c r="G84" s="49"/>
      <c r="H84" s="25"/>
      <c r="I84" s="50">
        <v>-3.5972769616624866E-3</v>
      </c>
      <c r="J84" s="24"/>
      <c r="K84" s="24" t="s">
        <v>6</v>
      </c>
      <c r="L84" s="24"/>
      <c r="M84" s="24"/>
      <c r="N84" s="24"/>
      <c r="O84" s="49"/>
      <c r="P84" s="50">
        <v>2.0530133344875221E-2</v>
      </c>
      <c r="Q84" s="16"/>
      <c r="R84" s="13"/>
    </row>
    <row r="85" spans="1:33" ht="15.75">
      <c r="A85" s="14"/>
      <c r="B85" s="15"/>
      <c r="C85" s="16"/>
      <c r="D85" s="24"/>
      <c r="E85" s="24"/>
      <c r="F85" s="24"/>
      <c r="G85" s="24"/>
      <c r="H85" s="60"/>
      <c r="I85" s="24"/>
      <c r="J85" s="24"/>
      <c r="K85" s="24"/>
      <c r="L85" s="24"/>
      <c r="M85" s="24"/>
      <c r="N85" s="24"/>
      <c r="O85" s="60"/>
      <c r="P85" s="16"/>
      <c r="Q85" s="16"/>
      <c r="R85" s="13"/>
    </row>
    <row r="86" spans="1:33" ht="14.25" customHeight="1">
      <c r="A86" s="14"/>
      <c r="B86" s="61"/>
      <c r="C86" s="62"/>
      <c r="D86" s="63" t="s">
        <v>19</v>
      </c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13"/>
    </row>
    <row r="87" spans="1:33" ht="31.5" hidden="1" customHeight="1">
      <c r="A87" s="14"/>
      <c r="B87" s="64"/>
      <c r="C87" s="65"/>
      <c r="D87" s="66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8"/>
      <c r="Q87" s="69"/>
    </row>
    <row r="88" spans="1:33" ht="15" hidden="1" customHeight="1">
      <c r="A88" s="14"/>
      <c r="B88" s="64"/>
      <c r="C88" s="65"/>
      <c r="D88" s="70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9"/>
    </row>
    <row r="89" spans="1:33" ht="15" hidden="1" customHeight="1">
      <c r="A89" s="71"/>
      <c r="B89" s="72"/>
      <c r="C89" s="73"/>
      <c r="D89" s="74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5"/>
    </row>
    <row r="92" spans="1:33" ht="16.5" thickBot="1">
      <c r="F92"/>
      <c r="H92"/>
    </row>
    <row r="93" spans="1:33" ht="24.75" customHeight="1">
      <c r="A93" s="76"/>
      <c r="B93" s="77"/>
      <c r="C93" s="78"/>
      <c r="D93" s="79"/>
      <c r="E93" s="79"/>
      <c r="F93" s="80" t="s">
        <v>2</v>
      </c>
      <c r="G93" s="81"/>
      <c r="H93" s="81"/>
      <c r="I93" s="81"/>
      <c r="J93" s="81"/>
      <c r="K93" s="82"/>
      <c r="L93" s="83" t="s">
        <v>20</v>
      </c>
      <c r="M93" s="84"/>
      <c r="N93" s="84"/>
      <c r="O93" s="84"/>
      <c r="P93" s="84"/>
      <c r="Q93" s="84"/>
      <c r="R93" s="84"/>
      <c r="S93" s="84"/>
      <c r="T93" s="80" t="s">
        <v>16</v>
      </c>
      <c r="U93" s="83"/>
      <c r="V93" s="83"/>
      <c r="W93" s="83"/>
      <c r="X93" s="83"/>
      <c r="Y93" s="83"/>
      <c r="Z93" s="83"/>
      <c r="AA93" s="85"/>
      <c r="AB93" s="86"/>
      <c r="AC93" s="87"/>
      <c r="AD93" s="87"/>
      <c r="AF93" s="80" t="s">
        <v>21</v>
      </c>
      <c r="AG93" s="85"/>
    </row>
    <row r="94" spans="1:33" ht="19.5" customHeight="1">
      <c r="A94" s="76"/>
      <c r="B94" s="88" t="s">
        <v>22</v>
      </c>
      <c r="C94" s="89"/>
      <c r="D94" s="90"/>
      <c r="E94" s="91"/>
      <c r="F94" s="92" t="s">
        <v>23</v>
      </c>
      <c r="G94" s="93"/>
      <c r="H94" s="94" t="s">
        <v>24</v>
      </c>
      <c r="I94" s="95"/>
      <c r="J94" s="94" t="s">
        <v>25</v>
      </c>
      <c r="K94" s="96"/>
      <c r="L94" s="94" t="s">
        <v>23</v>
      </c>
      <c r="M94" s="93"/>
      <c r="N94" s="94" t="s">
        <v>24</v>
      </c>
      <c r="O94" s="94"/>
      <c r="P94" s="94" t="s">
        <v>26</v>
      </c>
      <c r="Q94" s="97"/>
      <c r="R94" s="94" t="s">
        <v>27</v>
      </c>
      <c r="S94" s="93"/>
      <c r="T94" s="92" t="s">
        <v>23</v>
      </c>
      <c r="U94" s="94"/>
      <c r="V94" s="94" t="s">
        <v>24</v>
      </c>
      <c r="W94" s="94"/>
      <c r="X94" s="94" t="s">
        <v>26</v>
      </c>
      <c r="Y94" s="95"/>
      <c r="Z94" s="94" t="s">
        <v>28</v>
      </c>
      <c r="AA94" s="96"/>
      <c r="AF94" s="98" t="s">
        <v>24</v>
      </c>
      <c r="AG94" s="99" t="s">
        <v>23</v>
      </c>
    </row>
    <row r="95" spans="1:33" s="110" customFormat="1" ht="16.5" customHeight="1">
      <c r="A95" s="100"/>
      <c r="B95" s="101"/>
      <c r="C95" s="102"/>
      <c r="D95" s="102"/>
      <c r="E95" s="102"/>
      <c r="F95" s="103" t="s">
        <v>29</v>
      </c>
      <c r="G95" s="104" t="s">
        <v>30</v>
      </c>
      <c r="H95" s="104" t="s">
        <v>29</v>
      </c>
      <c r="I95" s="105" t="s">
        <v>30</v>
      </c>
      <c r="J95" s="104" t="s">
        <v>29</v>
      </c>
      <c r="K95" s="106" t="s">
        <v>30</v>
      </c>
      <c r="L95" s="107" t="s">
        <v>29</v>
      </c>
      <c r="M95" s="104" t="s">
        <v>30</v>
      </c>
      <c r="N95" s="108" t="s">
        <v>31</v>
      </c>
      <c r="O95" s="108" t="s">
        <v>32</v>
      </c>
      <c r="P95" s="107" t="s">
        <v>29</v>
      </c>
      <c r="Q95" s="105" t="s">
        <v>30</v>
      </c>
      <c r="R95" s="107" t="s">
        <v>29</v>
      </c>
      <c r="S95" s="104" t="s">
        <v>30</v>
      </c>
      <c r="T95" s="109" t="s">
        <v>29</v>
      </c>
      <c r="U95" s="104" t="s">
        <v>30</v>
      </c>
      <c r="V95" s="108" t="s">
        <v>31</v>
      </c>
      <c r="W95" s="108" t="s">
        <v>32</v>
      </c>
      <c r="X95" s="107" t="s">
        <v>29</v>
      </c>
      <c r="Y95" s="105" t="s">
        <v>30</v>
      </c>
      <c r="Z95" s="107" t="s">
        <v>29</v>
      </c>
      <c r="AA95" s="106" t="s">
        <v>30</v>
      </c>
      <c r="AE95" s="59"/>
      <c r="AF95" s="109" t="s">
        <v>29</v>
      </c>
      <c r="AG95" s="111" t="s">
        <v>29</v>
      </c>
    </row>
    <row r="96" spans="1:33" ht="9.75" customHeight="1" thickBot="1">
      <c r="A96" s="76"/>
      <c r="B96" s="112"/>
      <c r="C96" s="113"/>
      <c r="D96" s="113"/>
      <c r="E96" s="113"/>
      <c r="F96" s="114"/>
      <c r="G96" s="115"/>
      <c r="H96" s="115"/>
      <c r="I96" s="116"/>
      <c r="J96" s="115"/>
      <c r="K96" s="117"/>
      <c r="L96" s="118"/>
      <c r="M96" s="115"/>
      <c r="N96" s="119"/>
      <c r="O96" s="119"/>
      <c r="P96" s="118"/>
      <c r="Q96" s="116"/>
      <c r="R96" s="118"/>
      <c r="S96" s="115"/>
      <c r="T96" s="120"/>
      <c r="U96" s="115"/>
      <c r="V96" s="119"/>
      <c r="W96" s="119"/>
      <c r="X96" s="118"/>
      <c r="Y96" s="116"/>
      <c r="Z96" s="118"/>
      <c r="AA96" s="117"/>
      <c r="AF96" s="120"/>
      <c r="AG96" s="121"/>
    </row>
    <row r="97" spans="1:33" ht="18" hidden="1" customHeight="1" outlineLevel="1" thickBot="1">
      <c r="A97" s="14"/>
      <c r="B97" s="122" t="s">
        <v>33</v>
      </c>
      <c r="C97" s="24"/>
      <c r="D97" s="123">
        <v>96</v>
      </c>
      <c r="E97" s="16"/>
      <c r="F97" s="124">
        <v>25339</v>
      </c>
      <c r="G97" s="125"/>
      <c r="H97" s="126">
        <v>233324</v>
      </c>
      <c r="I97" s="127"/>
      <c r="J97" s="126">
        <v>258663</v>
      </c>
      <c r="K97" s="128"/>
      <c r="L97" s="129">
        <v>104</v>
      </c>
      <c r="M97" s="130"/>
      <c r="N97" s="129">
        <v>1429</v>
      </c>
      <c r="O97" s="131">
        <v>2371</v>
      </c>
      <c r="P97" s="132">
        <f t="shared" ref="P97:P160" si="0">N97+O97</f>
        <v>3800</v>
      </c>
      <c r="Q97" s="133"/>
      <c r="R97" s="126">
        <f t="shared" ref="R97:R160" si="1">P97+L97</f>
        <v>3904</v>
      </c>
      <c r="S97" s="134"/>
      <c r="T97" s="124"/>
      <c r="U97" s="125"/>
      <c r="V97" s="126"/>
      <c r="W97" s="132"/>
      <c r="X97" s="132"/>
      <c r="Y97" s="133"/>
      <c r="Z97" s="126"/>
      <c r="AA97" s="128"/>
      <c r="AE97" s="135"/>
      <c r="AF97" s="136"/>
      <c r="AG97" s="137"/>
    </row>
    <row r="98" spans="1:33" ht="16.5" hidden="1" outlineLevel="1" thickBot="1">
      <c r="A98" s="14"/>
      <c r="B98" s="122" t="s">
        <v>34</v>
      </c>
      <c r="C98" s="24"/>
      <c r="D98" s="123">
        <v>96</v>
      </c>
      <c r="E98" s="16"/>
      <c r="F98" s="124">
        <v>25339</v>
      </c>
      <c r="G98" s="125"/>
      <c r="H98" s="126">
        <v>233324</v>
      </c>
      <c r="I98" s="127"/>
      <c r="J98" s="126">
        <v>258663</v>
      </c>
      <c r="K98" s="128"/>
      <c r="L98" s="129">
        <v>93</v>
      </c>
      <c r="M98" s="130"/>
      <c r="N98" s="129">
        <v>1476</v>
      </c>
      <c r="O98" s="131">
        <v>2552</v>
      </c>
      <c r="P98" s="132">
        <f t="shared" si="0"/>
        <v>4028</v>
      </c>
      <c r="Q98" s="133"/>
      <c r="R98" s="126">
        <f t="shared" si="1"/>
        <v>4121</v>
      </c>
      <c r="S98" s="134"/>
      <c r="T98" s="124"/>
      <c r="U98" s="125"/>
      <c r="V98" s="126"/>
      <c r="W98" s="132"/>
      <c r="X98" s="132"/>
      <c r="Y98" s="133"/>
      <c r="Z98" s="126"/>
      <c r="AA98" s="128"/>
      <c r="AE98" s="135"/>
      <c r="AF98" s="138"/>
      <c r="AG98" s="137"/>
    </row>
    <row r="99" spans="1:33" ht="16.5" hidden="1" outlineLevel="1" thickBot="1">
      <c r="A99" s="14"/>
      <c r="B99" s="122" t="s">
        <v>35</v>
      </c>
      <c r="C99" s="24"/>
      <c r="D99" s="123">
        <v>96</v>
      </c>
      <c r="E99" s="16"/>
      <c r="F99" s="124">
        <v>25339</v>
      </c>
      <c r="G99" s="125"/>
      <c r="H99" s="126">
        <v>233324</v>
      </c>
      <c r="I99" s="127"/>
      <c r="J99" s="126">
        <v>258663</v>
      </c>
      <c r="K99" s="128"/>
      <c r="L99" s="129">
        <v>89</v>
      </c>
      <c r="M99" s="130"/>
      <c r="N99" s="129">
        <v>1280</v>
      </c>
      <c r="O99" s="131">
        <v>2425</v>
      </c>
      <c r="P99" s="132">
        <f t="shared" si="0"/>
        <v>3705</v>
      </c>
      <c r="Q99" s="133"/>
      <c r="R99" s="126">
        <f t="shared" si="1"/>
        <v>3794</v>
      </c>
      <c r="S99" s="134"/>
      <c r="T99" s="124"/>
      <c r="U99" s="125"/>
      <c r="V99" s="126"/>
      <c r="W99" s="132"/>
      <c r="X99" s="132"/>
      <c r="Y99" s="133"/>
      <c r="Z99" s="126"/>
      <c r="AA99" s="128"/>
      <c r="AE99" s="139"/>
      <c r="AF99" s="138"/>
      <c r="AG99" s="137"/>
    </row>
    <row r="100" spans="1:33" ht="16.5" hidden="1" outlineLevel="1" thickBot="1">
      <c r="A100" s="14"/>
      <c r="B100" s="122" t="s">
        <v>36</v>
      </c>
      <c r="C100" s="24"/>
      <c r="D100" s="123">
        <v>96</v>
      </c>
      <c r="E100" s="16"/>
      <c r="F100" s="124">
        <v>29019</v>
      </c>
      <c r="G100" s="125"/>
      <c r="H100" s="126">
        <v>246652</v>
      </c>
      <c r="I100" s="127"/>
      <c r="J100" s="126">
        <v>275671</v>
      </c>
      <c r="K100" s="128"/>
      <c r="L100" s="129">
        <v>115</v>
      </c>
      <c r="M100" s="140"/>
      <c r="N100" s="129">
        <v>1339</v>
      </c>
      <c r="O100" s="131">
        <v>2899</v>
      </c>
      <c r="P100" s="132">
        <f t="shared" si="0"/>
        <v>4238</v>
      </c>
      <c r="Q100" s="141"/>
      <c r="R100" s="126">
        <f t="shared" si="1"/>
        <v>4353</v>
      </c>
      <c r="S100" s="134"/>
      <c r="T100" s="142">
        <v>23519</v>
      </c>
      <c r="U100" s="125"/>
      <c r="V100" s="129">
        <v>135061</v>
      </c>
      <c r="W100" s="131">
        <v>69139</v>
      </c>
      <c r="X100" s="132">
        <f t="shared" ref="X100:X163" si="2">+V100+W100</f>
        <v>204200</v>
      </c>
      <c r="Y100" s="141"/>
      <c r="Z100" s="126">
        <f t="shared" ref="Z100:Z163" si="3">+X100+T100</f>
        <v>227719</v>
      </c>
      <c r="AA100" s="128"/>
      <c r="AE100" s="139"/>
      <c r="AF100" s="138"/>
      <c r="AG100" s="137"/>
    </row>
    <row r="101" spans="1:33" ht="16.5" hidden="1" outlineLevel="1" thickBot="1">
      <c r="A101" s="14"/>
      <c r="B101" s="122" t="s">
        <v>37</v>
      </c>
      <c r="C101" s="24"/>
      <c r="D101" s="123">
        <v>96</v>
      </c>
      <c r="E101" s="16"/>
      <c r="F101" s="124">
        <v>26129</v>
      </c>
      <c r="G101" s="125"/>
      <c r="H101" s="126">
        <v>248752</v>
      </c>
      <c r="I101" s="127"/>
      <c r="J101" s="126">
        <v>274881</v>
      </c>
      <c r="K101" s="128"/>
      <c r="L101" s="129">
        <v>111</v>
      </c>
      <c r="M101" s="140"/>
      <c r="N101" s="129">
        <v>1409</v>
      </c>
      <c r="O101" s="131">
        <v>2916</v>
      </c>
      <c r="P101" s="132">
        <f t="shared" si="0"/>
        <v>4325</v>
      </c>
      <c r="Q101" s="141"/>
      <c r="R101" s="126">
        <f t="shared" si="1"/>
        <v>4436</v>
      </c>
      <c r="S101" s="134"/>
      <c r="T101" s="142">
        <v>22739</v>
      </c>
      <c r="U101" s="125"/>
      <c r="V101" s="129">
        <v>140521</v>
      </c>
      <c r="W101" s="131">
        <v>70703</v>
      </c>
      <c r="X101" s="132">
        <f t="shared" si="2"/>
        <v>211224</v>
      </c>
      <c r="Y101" s="141"/>
      <c r="Z101" s="126">
        <f t="shared" si="3"/>
        <v>233963</v>
      </c>
      <c r="AA101" s="128"/>
      <c r="AE101" s="139"/>
      <c r="AF101" s="138"/>
      <c r="AG101" s="137"/>
    </row>
    <row r="102" spans="1:33" ht="16.5" hidden="1" outlineLevel="1" thickBot="1">
      <c r="A102" s="14"/>
      <c r="B102" s="122" t="s">
        <v>38</v>
      </c>
      <c r="C102" s="24"/>
      <c r="D102" s="123">
        <v>96</v>
      </c>
      <c r="E102" s="16"/>
      <c r="F102" s="124">
        <v>28841</v>
      </c>
      <c r="G102" s="125"/>
      <c r="H102" s="126">
        <v>271819</v>
      </c>
      <c r="I102" s="127"/>
      <c r="J102" s="126">
        <v>300660</v>
      </c>
      <c r="K102" s="128"/>
      <c r="L102" s="129">
        <v>107</v>
      </c>
      <c r="M102" s="140"/>
      <c r="N102" s="129">
        <v>1445</v>
      </c>
      <c r="O102" s="131">
        <v>3060</v>
      </c>
      <c r="P102" s="132">
        <f t="shared" si="0"/>
        <v>4505</v>
      </c>
      <c r="Q102" s="141"/>
      <c r="R102" s="126">
        <f t="shared" si="1"/>
        <v>4612</v>
      </c>
      <c r="S102" s="134"/>
      <c r="T102" s="142">
        <v>22316</v>
      </c>
      <c r="U102" s="125"/>
      <c r="V102" s="129">
        <v>144690</v>
      </c>
      <c r="W102" s="131">
        <v>73537</v>
      </c>
      <c r="X102" s="132">
        <f t="shared" si="2"/>
        <v>218227</v>
      </c>
      <c r="Y102" s="141"/>
      <c r="Z102" s="126">
        <f t="shared" si="3"/>
        <v>240543</v>
      </c>
      <c r="AA102" s="128"/>
      <c r="AE102" s="139"/>
      <c r="AF102" s="138"/>
      <c r="AG102" s="137"/>
    </row>
    <row r="103" spans="1:33" ht="16.5" hidden="1" outlineLevel="1" thickBot="1">
      <c r="A103" s="14"/>
      <c r="B103" s="122" t="s">
        <v>39</v>
      </c>
      <c r="C103" s="24"/>
      <c r="D103" s="123">
        <v>96</v>
      </c>
      <c r="E103" s="16"/>
      <c r="F103" s="124">
        <v>30725</v>
      </c>
      <c r="G103" s="125"/>
      <c r="H103" s="126">
        <v>252472</v>
      </c>
      <c r="I103" s="127"/>
      <c r="J103" s="126">
        <v>283197</v>
      </c>
      <c r="K103" s="128"/>
      <c r="L103" s="129">
        <v>108</v>
      </c>
      <c r="M103" s="140"/>
      <c r="N103" s="129">
        <v>1442</v>
      </c>
      <c r="O103" s="131">
        <v>3063</v>
      </c>
      <c r="P103" s="132">
        <f t="shared" si="0"/>
        <v>4505</v>
      </c>
      <c r="Q103" s="141"/>
      <c r="R103" s="126">
        <f t="shared" si="1"/>
        <v>4613</v>
      </c>
      <c r="S103" s="134"/>
      <c r="T103" s="142">
        <v>21615</v>
      </c>
      <c r="U103" s="125"/>
      <c r="V103" s="129">
        <v>143823</v>
      </c>
      <c r="W103" s="131">
        <v>72620</v>
      </c>
      <c r="X103" s="132">
        <f t="shared" si="2"/>
        <v>216443</v>
      </c>
      <c r="Y103" s="141"/>
      <c r="Z103" s="126">
        <f t="shared" si="3"/>
        <v>238058</v>
      </c>
      <c r="AA103" s="128"/>
      <c r="AE103" s="139"/>
      <c r="AF103" s="138"/>
      <c r="AG103" s="137"/>
    </row>
    <row r="104" spans="1:33" ht="16.5" hidden="1" outlineLevel="1" thickBot="1">
      <c r="A104" s="14"/>
      <c r="B104" s="122" t="s">
        <v>40</v>
      </c>
      <c r="C104" s="24"/>
      <c r="D104" s="123">
        <v>96</v>
      </c>
      <c r="E104" s="16"/>
      <c r="F104" s="124">
        <v>26618</v>
      </c>
      <c r="G104" s="125"/>
      <c r="H104" s="126">
        <v>258025</v>
      </c>
      <c r="I104" s="127"/>
      <c r="J104" s="126">
        <v>284643</v>
      </c>
      <c r="K104" s="128"/>
      <c r="L104" s="129">
        <v>118</v>
      </c>
      <c r="M104" s="140"/>
      <c r="N104" s="129">
        <v>1463</v>
      </c>
      <c r="O104" s="131">
        <v>2914</v>
      </c>
      <c r="P104" s="132">
        <f t="shared" si="0"/>
        <v>4377</v>
      </c>
      <c r="Q104" s="141"/>
      <c r="R104" s="126">
        <f t="shared" si="1"/>
        <v>4495</v>
      </c>
      <c r="S104" s="134"/>
      <c r="T104" s="142">
        <v>22403</v>
      </c>
      <c r="U104" s="125"/>
      <c r="V104" s="129">
        <v>146233</v>
      </c>
      <c r="W104" s="131">
        <v>68091</v>
      </c>
      <c r="X104" s="132">
        <f t="shared" si="2"/>
        <v>214324</v>
      </c>
      <c r="Y104" s="141"/>
      <c r="Z104" s="126">
        <f t="shared" si="3"/>
        <v>236727</v>
      </c>
      <c r="AA104" s="128"/>
      <c r="AE104" s="139"/>
      <c r="AF104" s="138"/>
      <c r="AG104" s="137"/>
    </row>
    <row r="105" spans="1:33" ht="16.5" hidden="1" outlineLevel="1" thickBot="1">
      <c r="A105" s="14"/>
      <c r="B105" s="122" t="s">
        <v>41</v>
      </c>
      <c r="C105" s="24"/>
      <c r="D105" s="123">
        <v>96</v>
      </c>
      <c r="E105" s="16"/>
      <c r="F105" s="124">
        <v>31114</v>
      </c>
      <c r="G105" s="125"/>
      <c r="H105" s="126">
        <v>249565</v>
      </c>
      <c r="I105" s="127"/>
      <c r="J105" s="126">
        <v>280679</v>
      </c>
      <c r="K105" s="128"/>
      <c r="L105" s="129">
        <v>115</v>
      </c>
      <c r="M105" s="140"/>
      <c r="N105" s="129">
        <v>1373</v>
      </c>
      <c r="O105" s="131">
        <v>3007</v>
      </c>
      <c r="P105" s="132">
        <f t="shared" si="0"/>
        <v>4380</v>
      </c>
      <c r="Q105" s="141"/>
      <c r="R105" s="126">
        <f t="shared" si="1"/>
        <v>4495</v>
      </c>
      <c r="S105" s="134"/>
      <c r="T105" s="142">
        <v>21962</v>
      </c>
      <c r="U105" s="125"/>
      <c r="V105" s="129">
        <v>137812</v>
      </c>
      <c r="W105" s="131">
        <v>68052</v>
      </c>
      <c r="X105" s="132">
        <f t="shared" si="2"/>
        <v>205864</v>
      </c>
      <c r="Y105" s="141"/>
      <c r="Z105" s="126">
        <f t="shared" si="3"/>
        <v>227826</v>
      </c>
      <c r="AA105" s="128"/>
      <c r="AE105" s="139"/>
      <c r="AF105" s="138"/>
      <c r="AG105" s="137"/>
    </row>
    <row r="106" spans="1:33" ht="16.5" hidden="1" outlineLevel="1" thickBot="1">
      <c r="A106" s="14"/>
      <c r="B106" s="122" t="s">
        <v>42</v>
      </c>
      <c r="C106" s="24"/>
      <c r="D106" s="123">
        <v>97</v>
      </c>
      <c r="E106" s="16"/>
      <c r="F106" s="124">
        <v>35085</v>
      </c>
      <c r="G106" s="125"/>
      <c r="H106" s="126">
        <v>238015</v>
      </c>
      <c r="I106" s="127"/>
      <c r="J106" s="126">
        <v>273100</v>
      </c>
      <c r="K106" s="128"/>
      <c r="L106" s="129">
        <v>129</v>
      </c>
      <c r="M106" s="140"/>
      <c r="N106" s="129">
        <v>1231</v>
      </c>
      <c r="O106" s="131">
        <v>3023</v>
      </c>
      <c r="P106" s="132">
        <f t="shared" si="0"/>
        <v>4254</v>
      </c>
      <c r="Q106" s="141"/>
      <c r="R106" s="126">
        <f t="shared" si="1"/>
        <v>4383</v>
      </c>
      <c r="S106" s="134"/>
      <c r="T106" s="142">
        <v>24122</v>
      </c>
      <c r="U106" s="125"/>
      <c r="V106" s="129">
        <v>124044</v>
      </c>
      <c r="W106" s="131">
        <v>69671</v>
      </c>
      <c r="X106" s="132">
        <f t="shared" si="2"/>
        <v>193715</v>
      </c>
      <c r="Y106" s="141"/>
      <c r="Z106" s="126">
        <f t="shared" si="3"/>
        <v>217837</v>
      </c>
      <c r="AA106" s="128"/>
      <c r="AE106" s="139"/>
      <c r="AF106" s="138"/>
      <c r="AG106" s="137"/>
    </row>
    <row r="107" spans="1:33" ht="16.5" hidden="1" outlineLevel="1" thickBot="1">
      <c r="A107" s="14"/>
      <c r="B107" s="122" t="s">
        <v>43</v>
      </c>
      <c r="C107" s="24"/>
      <c r="D107" s="123">
        <v>97</v>
      </c>
      <c r="E107" s="16"/>
      <c r="F107" s="124">
        <v>29164</v>
      </c>
      <c r="G107" s="125"/>
      <c r="H107" s="126">
        <v>249835</v>
      </c>
      <c r="I107" s="127"/>
      <c r="J107" s="126">
        <v>278999</v>
      </c>
      <c r="K107" s="128"/>
      <c r="L107" s="129">
        <v>111</v>
      </c>
      <c r="M107" s="140"/>
      <c r="N107" s="129">
        <v>1326</v>
      </c>
      <c r="O107" s="131">
        <v>2876</v>
      </c>
      <c r="P107" s="132">
        <f t="shared" si="0"/>
        <v>4202</v>
      </c>
      <c r="Q107" s="141"/>
      <c r="R107" s="126">
        <f t="shared" si="1"/>
        <v>4313</v>
      </c>
      <c r="S107" s="134"/>
      <c r="T107" s="142">
        <v>20954</v>
      </c>
      <c r="U107" s="125"/>
      <c r="V107" s="129">
        <v>132728</v>
      </c>
      <c r="W107" s="131">
        <v>65597</v>
      </c>
      <c r="X107" s="132">
        <f t="shared" si="2"/>
        <v>198325</v>
      </c>
      <c r="Y107" s="141"/>
      <c r="Z107" s="126">
        <f t="shared" si="3"/>
        <v>219279</v>
      </c>
      <c r="AA107" s="128"/>
      <c r="AE107" s="139"/>
      <c r="AF107" s="138"/>
      <c r="AG107" s="137"/>
    </row>
    <row r="108" spans="1:33" ht="16.5" hidden="1" outlineLevel="1" thickBot="1">
      <c r="A108" s="14"/>
      <c r="B108" s="122" t="s">
        <v>44</v>
      </c>
      <c r="C108" s="24"/>
      <c r="D108" s="123">
        <v>97</v>
      </c>
      <c r="E108" s="16"/>
      <c r="F108" s="124">
        <v>31602</v>
      </c>
      <c r="G108" s="143">
        <v>344314</v>
      </c>
      <c r="H108" s="126">
        <v>246421</v>
      </c>
      <c r="I108" s="144">
        <v>2961528</v>
      </c>
      <c r="J108" s="126">
        <v>278023</v>
      </c>
      <c r="K108" s="145">
        <v>3305842</v>
      </c>
      <c r="L108" s="129">
        <v>121</v>
      </c>
      <c r="M108" s="143">
        <v>1321</v>
      </c>
      <c r="N108" s="129">
        <v>1427</v>
      </c>
      <c r="O108" s="131">
        <v>2940</v>
      </c>
      <c r="P108" s="132">
        <f t="shared" si="0"/>
        <v>4367</v>
      </c>
      <c r="Q108" s="144">
        <f t="shared" ref="Q108:Q171" si="4">SUM(P97:P108)</f>
        <v>50686</v>
      </c>
      <c r="R108" s="126">
        <f t="shared" si="1"/>
        <v>4488</v>
      </c>
      <c r="S108" s="143">
        <f t="shared" ref="S108:S171" si="5">SUM(R97:R108)</f>
        <v>52007</v>
      </c>
      <c r="T108" s="142">
        <v>22921</v>
      </c>
      <c r="U108" s="143"/>
      <c r="V108" s="129">
        <v>143044</v>
      </c>
      <c r="W108" s="131">
        <v>70461</v>
      </c>
      <c r="X108" s="132">
        <f t="shared" si="2"/>
        <v>213505</v>
      </c>
      <c r="Y108" s="144"/>
      <c r="Z108" s="126">
        <f t="shared" si="3"/>
        <v>236426</v>
      </c>
      <c r="AA108" s="145"/>
      <c r="AC108" s="146"/>
      <c r="AE108" s="147"/>
      <c r="AF108" s="138"/>
      <c r="AG108" s="137"/>
    </row>
    <row r="109" spans="1:33" ht="16.5" hidden="1" outlineLevel="1" thickBot="1">
      <c r="A109" s="14"/>
      <c r="B109" s="148" t="s">
        <v>33</v>
      </c>
      <c r="C109" s="58"/>
      <c r="D109" s="149">
        <v>97</v>
      </c>
      <c r="E109" s="12"/>
      <c r="F109" s="150">
        <v>31215</v>
      </c>
      <c r="G109" s="151">
        <v>350190</v>
      </c>
      <c r="H109" s="152">
        <v>242973</v>
      </c>
      <c r="I109" s="153">
        <v>2971177</v>
      </c>
      <c r="J109" s="152">
        <v>274188</v>
      </c>
      <c r="K109" s="154">
        <v>3321367</v>
      </c>
      <c r="L109" s="155">
        <v>119</v>
      </c>
      <c r="M109" s="151">
        <v>1336</v>
      </c>
      <c r="N109" s="155">
        <v>1389</v>
      </c>
      <c r="O109" s="156">
        <v>2985</v>
      </c>
      <c r="P109" s="157">
        <f t="shared" si="0"/>
        <v>4374</v>
      </c>
      <c r="Q109" s="153">
        <f t="shared" si="4"/>
        <v>51260</v>
      </c>
      <c r="R109" s="152">
        <f t="shared" si="1"/>
        <v>4493</v>
      </c>
      <c r="S109" s="151">
        <f t="shared" si="5"/>
        <v>52596</v>
      </c>
      <c r="T109" s="158">
        <v>22650</v>
      </c>
      <c r="U109" s="151"/>
      <c r="V109" s="155">
        <v>137958</v>
      </c>
      <c r="W109" s="156">
        <v>70359</v>
      </c>
      <c r="X109" s="157">
        <f t="shared" si="2"/>
        <v>208317</v>
      </c>
      <c r="Y109" s="153"/>
      <c r="Z109" s="152">
        <f t="shared" si="3"/>
        <v>230967</v>
      </c>
      <c r="AA109" s="154"/>
      <c r="AC109" s="146"/>
      <c r="AE109" s="159"/>
      <c r="AF109" s="138"/>
      <c r="AG109" s="137"/>
    </row>
    <row r="110" spans="1:33" ht="16.5" hidden="1" outlineLevel="1" thickBot="1">
      <c r="A110" s="14"/>
      <c r="B110" s="122" t="s">
        <v>34</v>
      </c>
      <c r="C110" s="24"/>
      <c r="D110" s="123">
        <v>97</v>
      </c>
      <c r="E110" s="16"/>
      <c r="F110" s="124">
        <v>27900</v>
      </c>
      <c r="G110" s="143">
        <v>352751</v>
      </c>
      <c r="H110" s="126">
        <v>226040</v>
      </c>
      <c r="I110" s="144">
        <v>2963893</v>
      </c>
      <c r="J110" s="126">
        <v>253940</v>
      </c>
      <c r="K110" s="145">
        <v>3316644</v>
      </c>
      <c r="L110" s="129">
        <v>131</v>
      </c>
      <c r="M110" s="143">
        <v>1374</v>
      </c>
      <c r="N110" s="129">
        <v>1405</v>
      </c>
      <c r="O110" s="131">
        <v>2863</v>
      </c>
      <c r="P110" s="132">
        <f t="shared" si="0"/>
        <v>4268</v>
      </c>
      <c r="Q110" s="144">
        <f t="shared" si="4"/>
        <v>51500</v>
      </c>
      <c r="R110" s="126">
        <f t="shared" si="1"/>
        <v>4399</v>
      </c>
      <c r="S110" s="143">
        <f t="shared" si="5"/>
        <v>52874</v>
      </c>
      <c r="T110" s="142">
        <v>24367</v>
      </c>
      <c r="U110" s="160"/>
      <c r="V110" s="129">
        <v>139779</v>
      </c>
      <c r="W110" s="131">
        <v>68931</v>
      </c>
      <c r="X110" s="132">
        <f t="shared" si="2"/>
        <v>208710</v>
      </c>
      <c r="Y110" s="144"/>
      <c r="Z110" s="126">
        <f t="shared" si="3"/>
        <v>233077</v>
      </c>
      <c r="AA110" s="145"/>
      <c r="AC110" s="146"/>
      <c r="AE110" s="139"/>
      <c r="AF110" s="138"/>
      <c r="AG110" s="137"/>
    </row>
    <row r="111" spans="1:33" ht="16.5" hidden="1" outlineLevel="1" thickBot="1">
      <c r="A111" s="14"/>
      <c r="B111" s="122" t="s">
        <v>35</v>
      </c>
      <c r="C111" s="24"/>
      <c r="D111" s="123">
        <v>97</v>
      </c>
      <c r="E111" s="16"/>
      <c r="F111" s="124">
        <v>26447</v>
      </c>
      <c r="G111" s="143">
        <v>353859</v>
      </c>
      <c r="H111" s="126">
        <v>263210</v>
      </c>
      <c r="I111" s="144">
        <v>2993779</v>
      </c>
      <c r="J111" s="126">
        <v>289657</v>
      </c>
      <c r="K111" s="145">
        <v>3347638</v>
      </c>
      <c r="L111" s="129">
        <v>126</v>
      </c>
      <c r="M111" s="143">
        <v>1411</v>
      </c>
      <c r="N111" s="129">
        <v>1423</v>
      </c>
      <c r="O111" s="131">
        <v>2881</v>
      </c>
      <c r="P111" s="132">
        <f t="shared" si="0"/>
        <v>4304</v>
      </c>
      <c r="Q111" s="144">
        <f t="shared" si="4"/>
        <v>52099</v>
      </c>
      <c r="R111" s="126">
        <f t="shared" si="1"/>
        <v>4430</v>
      </c>
      <c r="S111" s="143">
        <f t="shared" si="5"/>
        <v>53510</v>
      </c>
      <c r="T111" s="142">
        <v>23654</v>
      </c>
      <c r="U111" s="143">
        <f t="shared" ref="U111:U174" si="6">SUM(T100:T111)</f>
        <v>273222</v>
      </c>
      <c r="V111" s="129">
        <v>141887</v>
      </c>
      <c r="W111" s="131">
        <v>68417</v>
      </c>
      <c r="X111" s="132">
        <f t="shared" si="2"/>
        <v>210304</v>
      </c>
      <c r="Y111" s="144">
        <f t="shared" ref="Y111:Y174" si="7">SUM(X100:X111)</f>
        <v>2503158</v>
      </c>
      <c r="Z111" s="126">
        <f t="shared" si="3"/>
        <v>233958</v>
      </c>
      <c r="AA111" s="145">
        <f t="shared" ref="AA111:AA174" si="8">SUM(Z100:Z111)</f>
        <v>2776380</v>
      </c>
      <c r="AC111" s="146"/>
      <c r="AE111" s="139"/>
      <c r="AF111" s="138"/>
      <c r="AG111" s="137"/>
    </row>
    <row r="112" spans="1:33" ht="16.5" hidden="1" outlineLevel="1" thickBot="1">
      <c r="A112" s="14"/>
      <c r="B112" s="122" t="s">
        <v>36</v>
      </c>
      <c r="C112" s="24"/>
      <c r="D112" s="123">
        <v>97</v>
      </c>
      <c r="E112" s="16"/>
      <c r="F112" s="124">
        <v>34008</v>
      </c>
      <c r="G112" s="143">
        <v>358848</v>
      </c>
      <c r="H112" s="126">
        <v>252665</v>
      </c>
      <c r="I112" s="144">
        <v>2999792</v>
      </c>
      <c r="J112" s="126">
        <v>286673</v>
      </c>
      <c r="K112" s="145">
        <v>3358640</v>
      </c>
      <c r="L112" s="129">
        <v>137</v>
      </c>
      <c r="M112" s="143">
        <v>1433</v>
      </c>
      <c r="N112" s="129">
        <v>1539</v>
      </c>
      <c r="O112" s="131">
        <v>3173</v>
      </c>
      <c r="P112" s="132">
        <f t="shared" si="0"/>
        <v>4712</v>
      </c>
      <c r="Q112" s="144">
        <f t="shared" si="4"/>
        <v>52573</v>
      </c>
      <c r="R112" s="126">
        <f t="shared" si="1"/>
        <v>4849</v>
      </c>
      <c r="S112" s="143">
        <f t="shared" si="5"/>
        <v>54006</v>
      </c>
      <c r="T112" s="142">
        <v>25662</v>
      </c>
      <c r="U112" s="143">
        <f t="shared" si="6"/>
        <v>275365</v>
      </c>
      <c r="V112" s="129">
        <v>154599</v>
      </c>
      <c r="W112" s="131">
        <v>71614</v>
      </c>
      <c r="X112" s="132">
        <f t="shared" si="2"/>
        <v>226213</v>
      </c>
      <c r="Y112" s="144">
        <f t="shared" si="7"/>
        <v>2525171</v>
      </c>
      <c r="Z112" s="126">
        <f t="shared" si="3"/>
        <v>251875</v>
      </c>
      <c r="AA112" s="145">
        <f t="shared" si="8"/>
        <v>2800536</v>
      </c>
      <c r="AC112" s="146"/>
      <c r="AE112" s="139"/>
      <c r="AF112" s="138"/>
      <c r="AG112" s="137"/>
    </row>
    <row r="113" spans="1:33" ht="16.5" hidden="1" outlineLevel="1" thickBot="1">
      <c r="A113" s="14"/>
      <c r="B113" s="122" t="s">
        <v>37</v>
      </c>
      <c r="C113" s="24"/>
      <c r="D113" s="123">
        <v>97</v>
      </c>
      <c r="E113" s="16"/>
      <c r="F113" s="124">
        <v>27741</v>
      </c>
      <c r="G113" s="143">
        <v>360460</v>
      </c>
      <c r="H113" s="126">
        <v>291575</v>
      </c>
      <c r="I113" s="144">
        <v>3042615</v>
      </c>
      <c r="J113" s="126">
        <v>319316</v>
      </c>
      <c r="K113" s="145">
        <v>3403075</v>
      </c>
      <c r="L113" s="129">
        <v>131</v>
      </c>
      <c r="M113" s="143">
        <v>1453</v>
      </c>
      <c r="N113" s="129">
        <v>1439</v>
      </c>
      <c r="O113" s="131">
        <v>3231</v>
      </c>
      <c r="P113" s="132">
        <f t="shared" si="0"/>
        <v>4670</v>
      </c>
      <c r="Q113" s="144">
        <f t="shared" si="4"/>
        <v>52918</v>
      </c>
      <c r="R113" s="126">
        <f t="shared" si="1"/>
        <v>4801</v>
      </c>
      <c r="S113" s="143">
        <f t="shared" si="5"/>
        <v>54371</v>
      </c>
      <c r="T113" s="142">
        <v>24997</v>
      </c>
      <c r="U113" s="143">
        <f t="shared" si="6"/>
        <v>277623</v>
      </c>
      <c r="V113" s="129">
        <v>143471</v>
      </c>
      <c r="W113" s="131">
        <v>75358</v>
      </c>
      <c r="X113" s="132">
        <f t="shared" si="2"/>
        <v>218829</v>
      </c>
      <c r="Y113" s="144">
        <f t="shared" si="7"/>
        <v>2532776</v>
      </c>
      <c r="Z113" s="126">
        <f t="shared" si="3"/>
        <v>243826</v>
      </c>
      <c r="AA113" s="145">
        <f t="shared" si="8"/>
        <v>2810399</v>
      </c>
      <c r="AC113" s="146"/>
      <c r="AE113" s="139"/>
      <c r="AF113" s="138"/>
      <c r="AG113" s="137"/>
    </row>
    <row r="114" spans="1:33" ht="16.5" hidden="1" outlineLevel="1" thickBot="1">
      <c r="A114" s="14"/>
      <c r="B114" s="122" t="s">
        <v>38</v>
      </c>
      <c r="C114" s="24"/>
      <c r="D114" s="123">
        <v>97</v>
      </c>
      <c r="E114" s="16"/>
      <c r="F114" s="124">
        <v>29372</v>
      </c>
      <c r="G114" s="143">
        <v>360991</v>
      </c>
      <c r="H114" s="126">
        <v>243551</v>
      </c>
      <c r="I114" s="144">
        <v>3014347</v>
      </c>
      <c r="J114" s="126">
        <v>272923</v>
      </c>
      <c r="K114" s="145">
        <v>3375338</v>
      </c>
      <c r="L114" s="129">
        <v>125</v>
      </c>
      <c r="M114" s="143">
        <v>1471</v>
      </c>
      <c r="N114" s="129">
        <v>1403</v>
      </c>
      <c r="O114" s="131">
        <v>3248</v>
      </c>
      <c r="P114" s="132">
        <f t="shared" si="0"/>
        <v>4651</v>
      </c>
      <c r="Q114" s="144">
        <f t="shared" si="4"/>
        <v>53064</v>
      </c>
      <c r="R114" s="126">
        <f t="shared" si="1"/>
        <v>4776</v>
      </c>
      <c r="S114" s="143">
        <f t="shared" si="5"/>
        <v>54535</v>
      </c>
      <c r="T114" s="142">
        <v>23444</v>
      </c>
      <c r="U114" s="143">
        <f t="shared" si="6"/>
        <v>278751</v>
      </c>
      <c r="V114" s="129">
        <v>139553</v>
      </c>
      <c r="W114" s="131">
        <v>74468</v>
      </c>
      <c r="X114" s="132">
        <f t="shared" si="2"/>
        <v>214021</v>
      </c>
      <c r="Y114" s="144">
        <f t="shared" si="7"/>
        <v>2528570</v>
      </c>
      <c r="Z114" s="126">
        <f t="shared" si="3"/>
        <v>237465</v>
      </c>
      <c r="AA114" s="145">
        <f t="shared" si="8"/>
        <v>2807321</v>
      </c>
      <c r="AC114" s="146"/>
      <c r="AE114" s="147"/>
      <c r="AF114" s="138"/>
      <c r="AG114" s="137"/>
    </row>
    <row r="115" spans="1:33" ht="16.5" hidden="1" outlineLevel="1" thickBot="1">
      <c r="A115" s="14"/>
      <c r="B115" s="122" t="s">
        <v>39</v>
      </c>
      <c r="C115" s="24"/>
      <c r="D115" s="123">
        <v>97</v>
      </c>
      <c r="E115" s="16"/>
      <c r="F115" s="124">
        <v>33223</v>
      </c>
      <c r="G115" s="143">
        <v>363489</v>
      </c>
      <c r="H115" s="126">
        <v>272383</v>
      </c>
      <c r="I115" s="144">
        <v>3034258</v>
      </c>
      <c r="J115" s="126">
        <v>305606</v>
      </c>
      <c r="K115" s="145">
        <v>3397747</v>
      </c>
      <c r="L115" s="129">
        <v>130</v>
      </c>
      <c r="M115" s="143">
        <v>1493</v>
      </c>
      <c r="N115" s="129">
        <v>1457</v>
      </c>
      <c r="O115" s="131">
        <v>3374</v>
      </c>
      <c r="P115" s="132">
        <f t="shared" si="0"/>
        <v>4831</v>
      </c>
      <c r="Q115" s="144">
        <f t="shared" si="4"/>
        <v>53390</v>
      </c>
      <c r="R115" s="126">
        <f t="shared" si="1"/>
        <v>4961</v>
      </c>
      <c r="S115" s="143">
        <f t="shared" si="5"/>
        <v>54883</v>
      </c>
      <c r="T115" s="142">
        <v>24461</v>
      </c>
      <c r="U115" s="143">
        <f t="shared" si="6"/>
        <v>281597</v>
      </c>
      <c r="V115" s="129">
        <v>145230</v>
      </c>
      <c r="W115" s="131">
        <v>74671</v>
      </c>
      <c r="X115" s="132">
        <f t="shared" si="2"/>
        <v>219901</v>
      </c>
      <c r="Y115" s="144">
        <f t="shared" si="7"/>
        <v>2532028</v>
      </c>
      <c r="Z115" s="126">
        <f t="shared" si="3"/>
        <v>244362</v>
      </c>
      <c r="AA115" s="145">
        <f t="shared" si="8"/>
        <v>2813625</v>
      </c>
      <c r="AC115" s="146"/>
      <c r="AE115" s="161"/>
      <c r="AF115" s="138"/>
      <c r="AG115" s="137"/>
    </row>
    <row r="116" spans="1:33" ht="16.5" hidden="1" outlineLevel="1" thickBot="1">
      <c r="A116" s="14"/>
      <c r="B116" s="122" t="s">
        <v>40</v>
      </c>
      <c r="C116" s="24"/>
      <c r="D116" s="123">
        <v>97</v>
      </c>
      <c r="E116" s="16"/>
      <c r="F116" s="124">
        <v>29561</v>
      </c>
      <c r="G116" s="143">
        <v>366432</v>
      </c>
      <c r="H116" s="126">
        <v>261088</v>
      </c>
      <c r="I116" s="144">
        <v>3037321</v>
      </c>
      <c r="J116" s="126">
        <v>290649</v>
      </c>
      <c r="K116" s="145">
        <v>3403753</v>
      </c>
      <c r="L116" s="129">
        <v>126</v>
      </c>
      <c r="M116" s="143">
        <v>1501</v>
      </c>
      <c r="N116" s="129">
        <v>1471</v>
      </c>
      <c r="O116" s="131">
        <v>3131</v>
      </c>
      <c r="P116" s="132">
        <f t="shared" si="0"/>
        <v>4602</v>
      </c>
      <c r="Q116" s="144">
        <f t="shared" si="4"/>
        <v>53615</v>
      </c>
      <c r="R116" s="126">
        <f t="shared" si="1"/>
        <v>4728</v>
      </c>
      <c r="S116" s="143">
        <f t="shared" si="5"/>
        <v>55116</v>
      </c>
      <c r="T116" s="142">
        <v>23665</v>
      </c>
      <c r="U116" s="143">
        <f t="shared" si="6"/>
        <v>282859</v>
      </c>
      <c r="V116" s="129">
        <v>147277</v>
      </c>
      <c r="W116" s="131">
        <v>67938</v>
      </c>
      <c r="X116" s="132">
        <f t="shared" si="2"/>
        <v>215215</v>
      </c>
      <c r="Y116" s="144">
        <f t="shared" si="7"/>
        <v>2532919</v>
      </c>
      <c r="Z116" s="126">
        <f t="shared" si="3"/>
        <v>238880</v>
      </c>
      <c r="AA116" s="145">
        <f t="shared" si="8"/>
        <v>2815778</v>
      </c>
      <c r="AC116" s="146"/>
      <c r="AE116" s="161"/>
      <c r="AF116" s="138"/>
      <c r="AG116" s="137"/>
    </row>
    <row r="117" spans="1:33" ht="16.5" hidden="1" outlineLevel="1" thickBot="1">
      <c r="A117" s="14"/>
      <c r="B117" s="122" t="s">
        <v>41</v>
      </c>
      <c r="C117" s="24"/>
      <c r="D117" s="123">
        <v>97</v>
      </c>
      <c r="E117" s="16"/>
      <c r="F117" s="124">
        <v>32969</v>
      </c>
      <c r="G117" s="143">
        <v>368287</v>
      </c>
      <c r="H117" s="126">
        <v>253999</v>
      </c>
      <c r="I117" s="144">
        <v>3041755</v>
      </c>
      <c r="J117" s="126">
        <v>286968</v>
      </c>
      <c r="K117" s="145">
        <v>3410042</v>
      </c>
      <c r="L117" s="129">
        <v>130</v>
      </c>
      <c r="M117" s="143">
        <v>1516</v>
      </c>
      <c r="N117" s="129">
        <v>1300</v>
      </c>
      <c r="O117" s="131">
        <v>3238</v>
      </c>
      <c r="P117" s="132">
        <f t="shared" si="0"/>
        <v>4538</v>
      </c>
      <c r="Q117" s="144">
        <f t="shared" si="4"/>
        <v>53773</v>
      </c>
      <c r="R117" s="126">
        <f t="shared" si="1"/>
        <v>4668</v>
      </c>
      <c r="S117" s="143">
        <f t="shared" si="5"/>
        <v>55289</v>
      </c>
      <c r="T117" s="142">
        <v>24381</v>
      </c>
      <c r="U117" s="143">
        <f t="shared" si="6"/>
        <v>285278</v>
      </c>
      <c r="V117" s="129">
        <v>130054</v>
      </c>
      <c r="W117" s="131">
        <v>72651</v>
      </c>
      <c r="X117" s="132">
        <f t="shared" si="2"/>
        <v>202705</v>
      </c>
      <c r="Y117" s="144">
        <f t="shared" si="7"/>
        <v>2529760</v>
      </c>
      <c r="Z117" s="126">
        <f t="shared" si="3"/>
        <v>227086</v>
      </c>
      <c r="AA117" s="145">
        <f t="shared" si="8"/>
        <v>2815038</v>
      </c>
      <c r="AC117" s="146"/>
      <c r="AE117" s="135"/>
      <c r="AF117" s="138"/>
      <c r="AG117" s="137"/>
    </row>
    <row r="118" spans="1:33" ht="16.5" hidden="1" outlineLevel="1" thickBot="1">
      <c r="A118" s="14"/>
      <c r="B118" s="122" t="s">
        <v>42</v>
      </c>
      <c r="C118" s="24"/>
      <c r="D118" s="123">
        <v>98</v>
      </c>
      <c r="E118" s="16"/>
      <c r="F118" s="124">
        <v>35611</v>
      </c>
      <c r="G118" s="143">
        <v>368813</v>
      </c>
      <c r="H118" s="126">
        <v>257742</v>
      </c>
      <c r="I118" s="144">
        <v>3061482</v>
      </c>
      <c r="J118" s="126">
        <v>293353</v>
      </c>
      <c r="K118" s="145">
        <v>3430295</v>
      </c>
      <c r="L118" s="129">
        <v>133</v>
      </c>
      <c r="M118" s="143">
        <v>1520</v>
      </c>
      <c r="N118" s="129">
        <v>1090</v>
      </c>
      <c r="O118" s="131">
        <v>2917</v>
      </c>
      <c r="P118" s="132">
        <f t="shared" si="0"/>
        <v>4007</v>
      </c>
      <c r="Q118" s="144">
        <f t="shared" si="4"/>
        <v>53526</v>
      </c>
      <c r="R118" s="126">
        <f t="shared" si="1"/>
        <v>4140</v>
      </c>
      <c r="S118" s="143">
        <f t="shared" si="5"/>
        <v>55046</v>
      </c>
      <c r="T118" s="142">
        <v>24893</v>
      </c>
      <c r="U118" s="143">
        <f t="shared" si="6"/>
        <v>286049</v>
      </c>
      <c r="V118" s="129">
        <v>108234</v>
      </c>
      <c r="W118" s="131">
        <v>63026</v>
      </c>
      <c r="X118" s="132">
        <f t="shared" si="2"/>
        <v>171260</v>
      </c>
      <c r="Y118" s="144">
        <f t="shared" si="7"/>
        <v>2507305</v>
      </c>
      <c r="Z118" s="126">
        <f t="shared" si="3"/>
        <v>196153</v>
      </c>
      <c r="AA118" s="145">
        <f t="shared" si="8"/>
        <v>2793354</v>
      </c>
      <c r="AC118" s="146"/>
      <c r="AE118" s="135"/>
      <c r="AF118" s="138"/>
      <c r="AG118" s="137"/>
    </row>
    <row r="119" spans="1:33" ht="16.5" hidden="1" outlineLevel="1" thickBot="1">
      <c r="A119" s="14"/>
      <c r="B119" s="122" t="s">
        <v>43</v>
      </c>
      <c r="C119" s="24"/>
      <c r="D119" s="123">
        <v>98</v>
      </c>
      <c r="E119" s="16"/>
      <c r="F119" s="124">
        <v>29851</v>
      </c>
      <c r="G119" s="143">
        <v>369500</v>
      </c>
      <c r="H119" s="126">
        <v>274533</v>
      </c>
      <c r="I119" s="144">
        <v>3086180</v>
      </c>
      <c r="J119" s="126">
        <v>304384</v>
      </c>
      <c r="K119" s="145">
        <v>3455680</v>
      </c>
      <c r="L119" s="129">
        <v>123</v>
      </c>
      <c r="M119" s="143">
        <v>1532</v>
      </c>
      <c r="N119" s="129">
        <v>1327</v>
      </c>
      <c r="O119" s="131">
        <v>3032</v>
      </c>
      <c r="P119" s="132">
        <f t="shared" si="0"/>
        <v>4359</v>
      </c>
      <c r="Q119" s="144">
        <f t="shared" si="4"/>
        <v>53683</v>
      </c>
      <c r="R119" s="126">
        <f t="shared" si="1"/>
        <v>4482</v>
      </c>
      <c r="S119" s="143">
        <f t="shared" si="5"/>
        <v>55215</v>
      </c>
      <c r="T119" s="142">
        <v>23523</v>
      </c>
      <c r="U119" s="143">
        <f t="shared" si="6"/>
        <v>288618</v>
      </c>
      <c r="V119" s="129">
        <v>133246</v>
      </c>
      <c r="W119" s="131">
        <v>65307</v>
      </c>
      <c r="X119" s="132">
        <f t="shared" si="2"/>
        <v>198553</v>
      </c>
      <c r="Y119" s="144">
        <f t="shared" si="7"/>
        <v>2507533</v>
      </c>
      <c r="Z119" s="126">
        <f t="shared" si="3"/>
        <v>222076</v>
      </c>
      <c r="AA119" s="145">
        <f t="shared" si="8"/>
        <v>2796151</v>
      </c>
      <c r="AC119" s="146"/>
      <c r="AF119" s="138"/>
      <c r="AG119" s="137"/>
    </row>
    <row r="120" spans="1:33" ht="16.5" hidden="1" outlineLevel="1" thickBot="1">
      <c r="A120" s="14"/>
      <c r="B120" s="122" t="s">
        <v>44</v>
      </c>
      <c r="C120" s="24"/>
      <c r="D120" s="123">
        <v>98</v>
      </c>
      <c r="E120" s="16"/>
      <c r="F120" s="124">
        <v>34988</v>
      </c>
      <c r="G120" s="143">
        <v>372886</v>
      </c>
      <c r="H120" s="126">
        <v>283445</v>
      </c>
      <c r="I120" s="144">
        <v>3123204</v>
      </c>
      <c r="J120" s="126">
        <v>318433</v>
      </c>
      <c r="K120" s="145">
        <v>3496090</v>
      </c>
      <c r="L120" s="129">
        <v>127</v>
      </c>
      <c r="M120" s="143">
        <v>1538</v>
      </c>
      <c r="N120" s="129">
        <v>1526</v>
      </c>
      <c r="O120" s="131">
        <v>3258</v>
      </c>
      <c r="P120" s="132">
        <f t="shared" si="0"/>
        <v>4784</v>
      </c>
      <c r="Q120" s="144">
        <f t="shared" si="4"/>
        <v>54100</v>
      </c>
      <c r="R120" s="126">
        <f t="shared" si="1"/>
        <v>4911</v>
      </c>
      <c r="S120" s="143">
        <f t="shared" si="5"/>
        <v>55638</v>
      </c>
      <c r="T120" s="142">
        <v>24630</v>
      </c>
      <c r="U120" s="143">
        <f t="shared" si="6"/>
        <v>290327</v>
      </c>
      <c r="V120" s="129">
        <v>152367</v>
      </c>
      <c r="W120" s="131">
        <v>72514</v>
      </c>
      <c r="X120" s="132">
        <f t="shared" si="2"/>
        <v>224881</v>
      </c>
      <c r="Y120" s="144">
        <f t="shared" si="7"/>
        <v>2518909</v>
      </c>
      <c r="Z120" s="126">
        <f t="shared" si="3"/>
        <v>249511</v>
      </c>
      <c r="AA120" s="145">
        <f t="shared" si="8"/>
        <v>2809236</v>
      </c>
      <c r="AC120" s="146"/>
      <c r="AE120" s="135"/>
      <c r="AF120" s="138"/>
      <c r="AG120" s="137"/>
    </row>
    <row r="121" spans="1:33" ht="16.5" hidden="1" outlineLevel="1" thickBot="1">
      <c r="A121" s="14"/>
      <c r="B121" s="148" t="s">
        <v>33</v>
      </c>
      <c r="C121" s="58"/>
      <c r="D121" s="149">
        <v>98</v>
      </c>
      <c r="E121" s="12"/>
      <c r="F121" s="150">
        <v>35097</v>
      </c>
      <c r="G121" s="151">
        <v>376768</v>
      </c>
      <c r="H121" s="152">
        <v>277559</v>
      </c>
      <c r="I121" s="153">
        <v>3157790</v>
      </c>
      <c r="J121" s="152">
        <v>312656</v>
      </c>
      <c r="K121" s="154">
        <v>3534558</v>
      </c>
      <c r="L121" s="155">
        <v>153</v>
      </c>
      <c r="M121" s="151">
        <v>1572</v>
      </c>
      <c r="N121" s="155">
        <v>1431</v>
      </c>
      <c r="O121" s="156">
        <v>3188</v>
      </c>
      <c r="P121" s="157">
        <f t="shared" si="0"/>
        <v>4619</v>
      </c>
      <c r="Q121" s="153">
        <f t="shared" si="4"/>
        <v>54345</v>
      </c>
      <c r="R121" s="152">
        <f t="shared" si="1"/>
        <v>4772</v>
      </c>
      <c r="S121" s="151">
        <f t="shared" si="5"/>
        <v>55917</v>
      </c>
      <c r="T121" s="158">
        <v>25986</v>
      </c>
      <c r="U121" s="151">
        <f t="shared" si="6"/>
        <v>293663</v>
      </c>
      <c r="V121" s="155">
        <v>142263</v>
      </c>
      <c r="W121" s="156">
        <v>69526</v>
      </c>
      <c r="X121" s="157">
        <f t="shared" si="2"/>
        <v>211789</v>
      </c>
      <c r="Y121" s="153">
        <f t="shared" si="7"/>
        <v>2522381</v>
      </c>
      <c r="Z121" s="152">
        <f t="shared" si="3"/>
        <v>237775</v>
      </c>
      <c r="AA121" s="154">
        <f t="shared" si="8"/>
        <v>2816044</v>
      </c>
      <c r="AC121" s="146"/>
      <c r="AE121" s="147"/>
      <c r="AF121" s="138"/>
      <c r="AG121" s="137"/>
    </row>
    <row r="122" spans="1:33" ht="16.5" hidden="1" outlineLevel="1" thickBot="1">
      <c r="A122" s="14"/>
      <c r="B122" s="122" t="s">
        <v>34</v>
      </c>
      <c r="C122" s="24"/>
      <c r="D122" s="123">
        <v>98</v>
      </c>
      <c r="E122" s="16"/>
      <c r="F122" s="124">
        <v>32443</v>
      </c>
      <c r="G122" s="143">
        <v>381311</v>
      </c>
      <c r="H122" s="126">
        <v>252351</v>
      </c>
      <c r="I122" s="144">
        <v>3184101</v>
      </c>
      <c r="J122" s="126">
        <v>284794</v>
      </c>
      <c r="K122" s="145">
        <v>3565412</v>
      </c>
      <c r="L122" s="129">
        <v>183</v>
      </c>
      <c r="M122" s="143">
        <v>1624</v>
      </c>
      <c r="N122" s="129">
        <v>1475</v>
      </c>
      <c r="O122" s="131">
        <v>3158</v>
      </c>
      <c r="P122" s="132">
        <f t="shared" si="0"/>
        <v>4633</v>
      </c>
      <c r="Q122" s="144">
        <f t="shared" si="4"/>
        <v>54710</v>
      </c>
      <c r="R122" s="126">
        <f t="shared" si="1"/>
        <v>4816</v>
      </c>
      <c r="S122" s="143">
        <f t="shared" si="5"/>
        <v>56334</v>
      </c>
      <c r="T122" s="142">
        <v>26687</v>
      </c>
      <c r="U122" s="143">
        <f t="shared" si="6"/>
        <v>295983</v>
      </c>
      <c r="V122" s="129">
        <v>147577</v>
      </c>
      <c r="W122" s="131">
        <v>69547</v>
      </c>
      <c r="X122" s="132">
        <f t="shared" si="2"/>
        <v>217124</v>
      </c>
      <c r="Y122" s="144">
        <f t="shared" si="7"/>
        <v>2530795</v>
      </c>
      <c r="Z122" s="126">
        <f t="shared" si="3"/>
        <v>243811</v>
      </c>
      <c r="AA122" s="145">
        <f t="shared" si="8"/>
        <v>2826778</v>
      </c>
      <c r="AC122" s="146"/>
      <c r="AE122" s="135"/>
      <c r="AF122" s="138"/>
      <c r="AG122" s="137"/>
    </row>
    <row r="123" spans="1:33" ht="16.5" hidden="1" outlineLevel="1" thickBot="1">
      <c r="A123" s="14"/>
      <c r="B123" s="122" t="s">
        <v>35</v>
      </c>
      <c r="C123" s="24"/>
      <c r="D123" s="123">
        <v>98</v>
      </c>
      <c r="E123" s="16"/>
      <c r="F123" s="124">
        <v>32914</v>
      </c>
      <c r="G123" s="143">
        <v>387778</v>
      </c>
      <c r="H123" s="126">
        <v>245350</v>
      </c>
      <c r="I123" s="144">
        <v>3166241</v>
      </c>
      <c r="J123" s="126">
        <v>278264</v>
      </c>
      <c r="K123" s="145">
        <v>3554019</v>
      </c>
      <c r="L123" s="129">
        <v>184</v>
      </c>
      <c r="M123" s="143">
        <v>1682</v>
      </c>
      <c r="N123" s="129">
        <v>1497</v>
      </c>
      <c r="O123" s="131">
        <v>3005</v>
      </c>
      <c r="P123" s="132">
        <f t="shared" si="0"/>
        <v>4502</v>
      </c>
      <c r="Q123" s="144">
        <f t="shared" si="4"/>
        <v>54908</v>
      </c>
      <c r="R123" s="126">
        <f t="shared" si="1"/>
        <v>4686</v>
      </c>
      <c r="S123" s="143">
        <f t="shared" si="5"/>
        <v>56590</v>
      </c>
      <c r="T123" s="142">
        <v>25348</v>
      </c>
      <c r="U123" s="143">
        <f t="shared" si="6"/>
        <v>297677</v>
      </c>
      <c r="V123" s="129">
        <v>147892</v>
      </c>
      <c r="W123" s="131">
        <v>67581</v>
      </c>
      <c r="X123" s="132">
        <f t="shared" si="2"/>
        <v>215473</v>
      </c>
      <c r="Y123" s="144">
        <f t="shared" si="7"/>
        <v>2535964</v>
      </c>
      <c r="Z123" s="126">
        <f t="shared" si="3"/>
        <v>240821</v>
      </c>
      <c r="AA123" s="145">
        <f t="shared" si="8"/>
        <v>2833641</v>
      </c>
      <c r="AC123" s="146"/>
      <c r="AE123" s="135"/>
      <c r="AF123" s="138"/>
      <c r="AG123" s="137"/>
    </row>
    <row r="124" spans="1:33" ht="16.5" hidden="1" outlineLevel="1" thickBot="1">
      <c r="A124" s="14"/>
      <c r="B124" s="122" t="s">
        <v>36</v>
      </c>
      <c r="C124" s="24"/>
      <c r="D124" s="123">
        <v>98</v>
      </c>
      <c r="E124" s="16"/>
      <c r="F124" s="124">
        <v>39834</v>
      </c>
      <c r="G124" s="143">
        <v>393604</v>
      </c>
      <c r="H124" s="126">
        <v>277850</v>
      </c>
      <c r="I124" s="144">
        <v>3191426</v>
      </c>
      <c r="J124" s="126">
        <v>317684</v>
      </c>
      <c r="K124" s="145">
        <v>3585030</v>
      </c>
      <c r="L124" s="129">
        <v>213</v>
      </c>
      <c r="M124" s="143">
        <v>1758</v>
      </c>
      <c r="N124" s="129">
        <v>1507</v>
      </c>
      <c r="O124" s="129">
        <v>3250</v>
      </c>
      <c r="P124" s="132">
        <f t="shared" si="0"/>
        <v>4757</v>
      </c>
      <c r="Q124" s="144">
        <f t="shared" si="4"/>
        <v>54953</v>
      </c>
      <c r="R124" s="126">
        <f t="shared" si="1"/>
        <v>4970</v>
      </c>
      <c r="S124" s="143">
        <f t="shared" si="5"/>
        <v>56711</v>
      </c>
      <c r="T124" s="142">
        <v>30693</v>
      </c>
      <c r="U124" s="143">
        <f t="shared" si="6"/>
        <v>302708</v>
      </c>
      <c r="V124" s="129">
        <v>150906</v>
      </c>
      <c r="W124" s="129">
        <v>73727</v>
      </c>
      <c r="X124" s="132">
        <f t="shared" si="2"/>
        <v>224633</v>
      </c>
      <c r="Y124" s="144">
        <f t="shared" si="7"/>
        <v>2534384</v>
      </c>
      <c r="Z124" s="126">
        <f t="shared" si="3"/>
        <v>255326</v>
      </c>
      <c r="AA124" s="145">
        <f t="shared" si="8"/>
        <v>2837092</v>
      </c>
      <c r="AC124" s="146"/>
      <c r="AE124" s="135"/>
      <c r="AF124" s="138"/>
      <c r="AG124" s="137"/>
    </row>
    <row r="125" spans="1:33" ht="16.5" hidden="1" outlineLevel="1" thickBot="1">
      <c r="A125" s="14"/>
      <c r="B125" s="122" t="s">
        <v>37</v>
      </c>
      <c r="C125" s="24"/>
      <c r="D125" s="123">
        <v>98</v>
      </c>
      <c r="E125" s="16"/>
      <c r="F125" s="124">
        <v>34428</v>
      </c>
      <c r="G125" s="143">
        <v>400291</v>
      </c>
      <c r="H125" s="126">
        <v>257387</v>
      </c>
      <c r="I125" s="144">
        <v>3157238</v>
      </c>
      <c r="J125" s="126">
        <v>291815</v>
      </c>
      <c r="K125" s="145">
        <v>3557529</v>
      </c>
      <c r="L125" s="129">
        <v>211</v>
      </c>
      <c r="M125" s="143">
        <v>1838</v>
      </c>
      <c r="N125" s="129">
        <v>1472</v>
      </c>
      <c r="O125" s="129">
        <v>3139</v>
      </c>
      <c r="P125" s="132">
        <f t="shared" si="0"/>
        <v>4611</v>
      </c>
      <c r="Q125" s="144">
        <f t="shared" si="4"/>
        <v>54894</v>
      </c>
      <c r="R125" s="126">
        <f t="shared" si="1"/>
        <v>4822</v>
      </c>
      <c r="S125" s="143">
        <f t="shared" si="5"/>
        <v>56732</v>
      </c>
      <c r="T125" s="142">
        <v>29337</v>
      </c>
      <c r="U125" s="143">
        <f t="shared" si="6"/>
        <v>307048</v>
      </c>
      <c r="V125" s="129">
        <v>146849</v>
      </c>
      <c r="W125" s="129">
        <v>73134</v>
      </c>
      <c r="X125" s="132">
        <f t="shared" si="2"/>
        <v>219983</v>
      </c>
      <c r="Y125" s="144">
        <f t="shared" si="7"/>
        <v>2535538</v>
      </c>
      <c r="Z125" s="126">
        <f t="shared" si="3"/>
        <v>249320</v>
      </c>
      <c r="AA125" s="145">
        <f t="shared" si="8"/>
        <v>2842586</v>
      </c>
      <c r="AC125" s="146"/>
      <c r="AE125" s="135"/>
      <c r="AF125" s="138"/>
      <c r="AG125" s="137"/>
    </row>
    <row r="126" spans="1:33" ht="16.5" hidden="1" outlineLevel="1" thickBot="1">
      <c r="A126" s="14"/>
      <c r="B126" s="122" t="s">
        <v>38</v>
      </c>
      <c r="C126" s="24"/>
      <c r="D126" s="123">
        <v>98</v>
      </c>
      <c r="E126" s="16"/>
      <c r="F126" s="124">
        <v>35647</v>
      </c>
      <c r="G126" s="143">
        <v>406566</v>
      </c>
      <c r="H126" s="126">
        <v>261109</v>
      </c>
      <c r="I126" s="144">
        <v>3174796</v>
      </c>
      <c r="J126" s="126">
        <v>296756</v>
      </c>
      <c r="K126" s="145">
        <v>3581362</v>
      </c>
      <c r="L126" s="129">
        <v>203</v>
      </c>
      <c r="M126" s="143">
        <v>1916</v>
      </c>
      <c r="N126" s="129">
        <v>1471</v>
      </c>
      <c r="O126" s="129">
        <v>3215</v>
      </c>
      <c r="P126" s="132">
        <f t="shared" si="0"/>
        <v>4686</v>
      </c>
      <c r="Q126" s="144">
        <f t="shared" si="4"/>
        <v>54929</v>
      </c>
      <c r="R126" s="126">
        <f t="shared" si="1"/>
        <v>4889</v>
      </c>
      <c r="S126" s="143">
        <f t="shared" si="5"/>
        <v>56845</v>
      </c>
      <c r="T126" s="142">
        <v>27750</v>
      </c>
      <c r="U126" s="143">
        <f t="shared" si="6"/>
        <v>311354</v>
      </c>
      <c r="V126" s="129">
        <v>147140</v>
      </c>
      <c r="W126" s="129">
        <v>71700</v>
      </c>
      <c r="X126" s="132">
        <f t="shared" si="2"/>
        <v>218840</v>
      </c>
      <c r="Y126" s="144">
        <f t="shared" si="7"/>
        <v>2540357</v>
      </c>
      <c r="Z126" s="126">
        <f t="shared" si="3"/>
        <v>246590</v>
      </c>
      <c r="AA126" s="145">
        <f t="shared" si="8"/>
        <v>2851711</v>
      </c>
      <c r="AC126" s="146"/>
      <c r="AE126" s="135"/>
      <c r="AF126" s="138"/>
      <c r="AG126" s="137"/>
    </row>
    <row r="127" spans="1:33" ht="16.5" hidden="1" outlineLevel="1" thickBot="1">
      <c r="A127" s="14"/>
      <c r="B127" s="122" t="s">
        <v>39</v>
      </c>
      <c r="C127" s="24"/>
      <c r="D127" s="123">
        <v>98</v>
      </c>
      <c r="E127" s="16"/>
      <c r="F127" s="124">
        <v>38793</v>
      </c>
      <c r="G127" s="143">
        <v>412136</v>
      </c>
      <c r="H127" s="126">
        <v>267226</v>
      </c>
      <c r="I127" s="144">
        <v>3169639</v>
      </c>
      <c r="J127" s="126">
        <v>306019</v>
      </c>
      <c r="K127" s="145">
        <v>3581775</v>
      </c>
      <c r="L127" s="129">
        <v>207</v>
      </c>
      <c r="M127" s="143">
        <v>1993</v>
      </c>
      <c r="N127" s="129">
        <v>1490</v>
      </c>
      <c r="O127" s="129">
        <v>3199</v>
      </c>
      <c r="P127" s="132">
        <f t="shared" si="0"/>
        <v>4689</v>
      </c>
      <c r="Q127" s="144">
        <f t="shared" si="4"/>
        <v>54787</v>
      </c>
      <c r="R127" s="126">
        <f t="shared" si="1"/>
        <v>4896</v>
      </c>
      <c r="S127" s="143">
        <f t="shared" si="5"/>
        <v>56780</v>
      </c>
      <c r="T127" s="142">
        <v>28321</v>
      </c>
      <c r="U127" s="143">
        <f t="shared" si="6"/>
        <v>315214</v>
      </c>
      <c r="V127" s="129">
        <v>148245</v>
      </c>
      <c r="W127" s="129">
        <v>70581</v>
      </c>
      <c r="X127" s="132">
        <f t="shared" si="2"/>
        <v>218826</v>
      </c>
      <c r="Y127" s="144">
        <f t="shared" si="7"/>
        <v>2539282</v>
      </c>
      <c r="Z127" s="126">
        <f t="shared" si="3"/>
        <v>247147</v>
      </c>
      <c r="AA127" s="145">
        <f t="shared" si="8"/>
        <v>2854496</v>
      </c>
      <c r="AC127" s="146"/>
      <c r="AE127" s="147"/>
      <c r="AF127" s="138"/>
      <c r="AG127" s="137"/>
    </row>
    <row r="128" spans="1:33" ht="16.5" hidden="1" outlineLevel="1" thickBot="1">
      <c r="A128" s="14"/>
      <c r="B128" s="122" t="s">
        <v>40</v>
      </c>
      <c r="C128" s="24"/>
      <c r="D128" s="123">
        <v>98</v>
      </c>
      <c r="E128" s="16"/>
      <c r="F128" s="124">
        <v>36146</v>
      </c>
      <c r="G128" s="143">
        <v>418721</v>
      </c>
      <c r="H128" s="126">
        <v>263536</v>
      </c>
      <c r="I128" s="144">
        <v>3172087</v>
      </c>
      <c r="J128" s="126">
        <v>299682</v>
      </c>
      <c r="K128" s="145">
        <v>3590808</v>
      </c>
      <c r="L128" s="129">
        <v>203</v>
      </c>
      <c r="M128" s="143">
        <v>2070</v>
      </c>
      <c r="N128" s="129">
        <v>1502</v>
      </c>
      <c r="O128" s="129">
        <v>3235</v>
      </c>
      <c r="P128" s="132">
        <f t="shared" si="0"/>
        <v>4737</v>
      </c>
      <c r="Q128" s="144">
        <f t="shared" si="4"/>
        <v>54922</v>
      </c>
      <c r="R128" s="126">
        <f t="shared" si="1"/>
        <v>4940</v>
      </c>
      <c r="S128" s="143">
        <f t="shared" si="5"/>
        <v>56992</v>
      </c>
      <c r="T128" s="142">
        <v>27850</v>
      </c>
      <c r="U128" s="143">
        <f t="shared" si="6"/>
        <v>319399</v>
      </c>
      <c r="V128" s="129">
        <v>149161</v>
      </c>
      <c r="W128" s="129">
        <v>71261</v>
      </c>
      <c r="X128" s="132">
        <f t="shared" si="2"/>
        <v>220422</v>
      </c>
      <c r="Y128" s="144">
        <f t="shared" si="7"/>
        <v>2544489</v>
      </c>
      <c r="Z128" s="126">
        <f t="shared" si="3"/>
        <v>248272</v>
      </c>
      <c r="AA128" s="145">
        <f t="shared" si="8"/>
        <v>2863888</v>
      </c>
      <c r="AC128" s="146"/>
      <c r="AE128" s="161"/>
      <c r="AF128" s="138"/>
      <c r="AG128" s="137"/>
    </row>
    <row r="129" spans="1:60" ht="16.5" hidden="1" outlineLevel="1" thickBot="1">
      <c r="A129" s="14"/>
      <c r="B129" s="122" t="s">
        <v>41</v>
      </c>
      <c r="C129" s="24"/>
      <c r="D129" s="123">
        <v>98</v>
      </c>
      <c r="E129" s="16"/>
      <c r="F129" s="124">
        <v>37553</v>
      </c>
      <c r="G129" s="143">
        <v>423305</v>
      </c>
      <c r="H129" s="126">
        <v>256846</v>
      </c>
      <c r="I129" s="144">
        <v>3174934</v>
      </c>
      <c r="J129" s="126">
        <v>294399</v>
      </c>
      <c r="K129" s="145">
        <v>3598239</v>
      </c>
      <c r="L129" s="129">
        <v>218</v>
      </c>
      <c r="M129" s="143">
        <v>2158</v>
      </c>
      <c r="N129" s="129">
        <v>1421</v>
      </c>
      <c r="O129" s="129">
        <v>3219</v>
      </c>
      <c r="P129" s="132">
        <f t="shared" si="0"/>
        <v>4640</v>
      </c>
      <c r="Q129" s="144">
        <f t="shared" si="4"/>
        <v>55024</v>
      </c>
      <c r="R129" s="126">
        <f t="shared" si="1"/>
        <v>4858</v>
      </c>
      <c r="S129" s="143">
        <f t="shared" si="5"/>
        <v>57182</v>
      </c>
      <c r="T129" s="142">
        <v>29749</v>
      </c>
      <c r="U129" s="143">
        <f t="shared" si="6"/>
        <v>324767</v>
      </c>
      <c r="V129" s="129">
        <v>142289</v>
      </c>
      <c r="W129" s="129">
        <v>70924</v>
      </c>
      <c r="X129" s="132">
        <f t="shared" si="2"/>
        <v>213213</v>
      </c>
      <c r="Y129" s="144">
        <f t="shared" si="7"/>
        <v>2554997</v>
      </c>
      <c r="Z129" s="126">
        <f t="shared" si="3"/>
        <v>242962</v>
      </c>
      <c r="AA129" s="145">
        <f t="shared" si="8"/>
        <v>2879764</v>
      </c>
      <c r="AC129" s="146"/>
      <c r="AE129" s="135"/>
      <c r="AF129" s="138"/>
      <c r="AG129" s="137"/>
    </row>
    <row r="130" spans="1:60" ht="16.5" hidden="1" outlineLevel="1" thickBot="1">
      <c r="A130" s="14"/>
      <c r="B130" s="122" t="s">
        <v>42</v>
      </c>
      <c r="C130" s="24"/>
      <c r="D130" s="123">
        <v>99</v>
      </c>
      <c r="E130" s="16"/>
      <c r="F130" s="124">
        <v>41110</v>
      </c>
      <c r="G130" s="143">
        <v>428804</v>
      </c>
      <c r="H130" s="126">
        <v>222276</v>
      </c>
      <c r="I130" s="144">
        <v>3139468</v>
      </c>
      <c r="J130" s="126">
        <v>263386</v>
      </c>
      <c r="K130" s="145">
        <v>3568272</v>
      </c>
      <c r="L130" s="129">
        <v>212</v>
      </c>
      <c r="M130" s="143">
        <v>2237</v>
      </c>
      <c r="N130" s="129">
        <v>1129</v>
      </c>
      <c r="O130" s="129">
        <v>2999</v>
      </c>
      <c r="P130" s="132">
        <f t="shared" si="0"/>
        <v>4128</v>
      </c>
      <c r="Q130" s="144">
        <f t="shared" si="4"/>
        <v>55145</v>
      </c>
      <c r="R130" s="126">
        <f t="shared" si="1"/>
        <v>4340</v>
      </c>
      <c r="S130" s="143">
        <f t="shared" si="5"/>
        <v>57382</v>
      </c>
      <c r="T130" s="142">
        <v>29155</v>
      </c>
      <c r="U130" s="143">
        <f t="shared" si="6"/>
        <v>329029</v>
      </c>
      <c r="V130" s="129">
        <v>111777</v>
      </c>
      <c r="W130" s="129">
        <v>61936</v>
      </c>
      <c r="X130" s="132">
        <f t="shared" si="2"/>
        <v>173713</v>
      </c>
      <c r="Y130" s="144">
        <f t="shared" si="7"/>
        <v>2557450</v>
      </c>
      <c r="Z130" s="126">
        <f t="shared" si="3"/>
        <v>202868</v>
      </c>
      <c r="AA130" s="145">
        <f t="shared" si="8"/>
        <v>2886479</v>
      </c>
      <c r="AC130" s="146"/>
      <c r="AE130" s="135"/>
      <c r="AF130" s="138"/>
      <c r="AG130" s="137"/>
    </row>
    <row r="131" spans="1:60" ht="16.5" hidden="1" outlineLevel="1" thickBot="1">
      <c r="A131" s="14"/>
      <c r="B131" s="122" t="s">
        <v>43</v>
      </c>
      <c r="C131" s="24"/>
      <c r="D131" s="123">
        <v>99</v>
      </c>
      <c r="E131" s="16"/>
      <c r="F131" s="124">
        <v>32773</v>
      </c>
      <c r="G131" s="143">
        <v>431726</v>
      </c>
      <c r="H131" s="126">
        <v>250995</v>
      </c>
      <c r="I131" s="144">
        <v>3115930</v>
      </c>
      <c r="J131" s="126">
        <v>283768</v>
      </c>
      <c r="K131" s="145">
        <v>3547656</v>
      </c>
      <c r="L131" s="129">
        <v>191</v>
      </c>
      <c r="M131" s="143">
        <v>2305</v>
      </c>
      <c r="N131" s="129">
        <v>1375</v>
      </c>
      <c r="O131" s="129">
        <v>3197</v>
      </c>
      <c r="P131" s="132">
        <f t="shared" si="0"/>
        <v>4572</v>
      </c>
      <c r="Q131" s="144">
        <f t="shared" si="4"/>
        <v>55358</v>
      </c>
      <c r="R131" s="126">
        <f t="shared" si="1"/>
        <v>4763</v>
      </c>
      <c r="S131" s="143">
        <f t="shared" si="5"/>
        <v>57663</v>
      </c>
      <c r="T131" s="142">
        <v>26016</v>
      </c>
      <c r="U131" s="143">
        <f t="shared" si="6"/>
        <v>331522</v>
      </c>
      <c r="V131" s="129">
        <v>136486</v>
      </c>
      <c r="W131" s="129">
        <v>65407</v>
      </c>
      <c r="X131" s="132">
        <f t="shared" si="2"/>
        <v>201893</v>
      </c>
      <c r="Y131" s="144">
        <f t="shared" si="7"/>
        <v>2560790</v>
      </c>
      <c r="Z131" s="126">
        <f t="shared" si="3"/>
        <v>227909</v>
      </c>
      <c r="AA131" s="145">
        <f t="shared" si="8"/>
        <v>2892312</v>
      </c>
      <c r="AC131" s="146"/>
      <c r="AE131" s="135"/>
      <c r="AF131" s="138"/>
      <c r="AG131" s="137"/>
    </row>
    <row r="132" spans="1:60" ht="16.5" hidden="1" outlineLevel="1" thickBot="1">
      <c r="A132" s="14"/>
      <c r="B132" s="122" t="s">
        <v>44</v>
      </c>
      <c r="C132" s="24"/>
      <c r="D132" s="123">
        <v>99</v>
      </c>
      <c r="E132" s="16"/>
      <c r="F132" s="124">
        <v>39508</v>
      </c>
      <c r="G132" s="143">
        <v>436246</v>
      </c>
      <c r="H132" s="126">
        <v>287358</v>
      </c>
      <c r="I132" s="144">
        <v>3119843</v>
      </c>
      <c r="J132" s="126">
        <v>326866</v>
      </c>
      <c r="K132" s="145">
        <v>3556089</v>
      </c>
      <c r="L132" s="129">
        <v>216</v>
      </c>
      <c r="M132" s="143">
        <v>2394</v>
      </c>
      <c r="N132" s="129">
        <v>1545</v>
      </c>
      <c r="O132" s="129">
        <v>3495</v>
      </c>
      <c r="P132" s="132">
        <f t="shared" si="0"/>
        <v>5040</v>
      </c>
      <c r="Q132" s="144">
        <f t="shared" si="4"/>
        <v>55614</v>
      </c>
      <c r="R132" s="126">
        <f t="shared" si="1"/>
        <v>5256</v>
      </c>
      <c r="S132" s="143">
        <f t="shared" si="5"/>
        <v>58008</v>
      </c>
      <c r="T132" s="142">
        <v>29253</v>
      </c>
      <c r="U132" s="143">
        <f t="shared" si="6"/>
        <v>336145</v>
      </c>
      <c r="V132" s="129">
        <v>153835</v>
      </c>
      <c r="W132" s="129">
        <v>71725</v>
      </c>
      <c r="X132" s="132">
        <f t="shared" si="2"/>
        <v>225560</v>
      </c>
      <c r="Y132" s="144">
        <f t="shared" si="7"/>
        <v>2561469</v>
      </c>
      <c r="Z132" s="126">
        <f t="shared" si="3"/>
        <v>254813</v>
      </c>
      <c r="AA132" s="145">
        <f t="shared" si="8"/>
        <v>2897614</v>
      </c>
      <c r="AC132" s="146"/>
      <c r="AE132" s="135"/>
      <c r="AF132" s="138"/>
      <c r="AG132" s="137"/>
    </row>
    <row r="133" spans="1:60" ht="16.5" hidden="1" outlineLevel="1" thickBot="1">
      <c r="A133" s="14"/>
      <c r="B133" s="148" t="s">
        <v>33</v>
      </c>
      <c r="C133" s="58"/>
      <c r="D133" s="149">
        <v>99</v>
      </c>
      <c r="E133" s="12"/>
      <c r="F133" s="150">
        <v>36592</v>
      </c>
      <c r="G133" s="151">
        <v>437741</v>
      </c>
      <c r="H133" s="152">
        <v>282551</v>
      </c>
      <c r="I133" s="153">
        <v>3124835</v>
      </c>
      <c r="J133" s="152">
        <v>319143</v>
      </c>
      <c r="K133" s="154">
        <v>3562576</v>
      </c>
      <c r="L133" s="155">
        <v>194</v>
      </c>
      <c r="M133" s="151">
        <v>2435</v>
      </c>
      <c r="N133" s="155">
        <v>1424</v>
      </c>
      <c r="O133" s="155">
        <v>3363</v>
      </c>
      <c r="P133" s="157">
        <f t="shared" si="0"/>
        <v>4787</v>
      </c>
      <c r="Q133" s="153">
        <f t="shared" si="4"/>
        <v>55782</v>
      </c>
      <c r="R133" s="152">
        <f t="shared" si="1"/>
        <v>4981</v>
      </c>
      <c r="S133" s="151">
        <f t="shared" si="5"/>
        <v>58217</v>
      </c>
      <c r="T133" s="158">
        <v>24457</v>
      </c>
      <c r="U133" s="151">
        <f t="shared" si="6"/>
        <v>334616</v>
      </c>
      <c r="V133" s="155">
        <v>141650</v>
      </c>
      <c r="W133" s="155">
        <v>69340</v>
      </c>
      <c r="X133" s="157">
        <f t="shared" si="2"/>
        <v>210990</v>
      </c>
      <c r="Y133" s="153">
        <f t="shared" si="7"/>
        <v>2560670</v>
      </c>
      <c r="Z133" s="152">
        <f t="shared" si="3"/>
        <v>235447</v>
      </c>
      <c r="AA133" s="154">
        <f t="shared" si="8"/>
        <v>2895286</v>
      </c>
      <c r="AC133" s="146"/>
      <c r="AE133" s="162"/>
      <c r="AF133" s="138"/>
      <c r="AG133" s="137"/>
    </row>
    <row r="134" spans="1:60" ht="16.5" hidden="1" outlineLevel="1" thickBot="1">
      <c r="A134" s="14"/>
      <c r="B134" s="122" t="s">
        <v>34</v>
      </c>
      <c r="C134" s="24"/>
      <c r="D134" s="123">
        <v>99</v>
      </c>
      <c r="E134" s="16"/>
      <c r="F134" s="124">
        <v>32562</v>
      </c>
      <c r="G134" s="143">
        <v>437860</v>
      </c>
      <c r="H134" s="126">
        <v>240450</v>
      </c>
      <c r="I134" s="144">
        <v>3112934</v>
      </c>
      <c r="J134" s="126">
        <v>273012</v>
      </c>
      <c r="K134" s="145">
        <v>3550794</v>
      </c>
      <c r="L134" s="129">
        <v>202</v>
      </c>
      <c r="M134" s="143">
        <v>2454</v>
      </c>
      <c r="N134" s="129">
        <v>1440</v>
      </c>
      <c r="O134" s="129">
        <v>3277</v>
      </c>
      <c r="P134" s="132">
        <f t="shared" si="0"/>
        <v>4717</v>
      </c>
      <c r="Q134" s="144">
        <f t="shared" si="4"/>
        <v>55866</v>
      </c>
      <c r="R134" s="126">
        <f t="shared" si="1"/>
        <v>4919</v>
      </c>
      <c r="S134" s="143">
        <f t="shared" si="5"/>
        <v>58320</v>
      </c>
      <c r="T134" s="142">
        <v>25660</v>
      </c>
      <c r="U134" s="143">
        <f t="shared" si="6"/>
        <v>333589</v>
      </c>
      <c r="V134" s="129">
        <v>145017</v>
      </c>
      <c r="W134" s="129">
        <v>68573</v>
      </c>
      <c r="X134" s="132">
        <f t="shared" si="2"/>
        <v>213590</v>
      </c>
      <c r="Y134" s="144">
        <f t="shared" si="7"/>
        <v>2557136</v>
      </c>
      <c r="Z134" s="126">
        <f t="shared" si="3"/>
        <v>239250</v>
      </c>
      <c r="AA134" s="145">
        <f t="shared" si="8"/>
        <v>2890725</v>
      </c>
      <c r="AC134" s="146"/>
      <c r="AE134" s="135"/>
      <c r="AF134" s="138"/>
      <c r="AG134" s="137"/>
    </row>
    <row r="135" spans="1:60" ht="16.5" hidden="1" outlineLevel="1" thickBot="1">
      <c r="A135" s="14"/>
      <c r="B135" s="122" t="s">
        <v>35</v>
      </c>
      <c r="C135" s="24"/>
      <c r="D135" s="123">
        <v>99</v>
      </c>
      <c r="E135" s="16"/>
      <c r="F135" s="124">
        <v>35111</v>
      </c>
      <c r="G135" s="143">
        <v>440057</v>
      </c>
      <c r="H135" s="126">
        <v>267066</v>
      </c>
      <c r="I135" s="144">
        <v>3134650</v>
      </c>
      <c r="J135" s="126">
        <v>302177</v>
      </c>
      <c r="K135" s="145">
        <v>3574707</v>
      </c>
      <c r="L135" s="129">
        <v>199</v>
      </c>
      <c r="M135" s="143">
        <v>2469</v>
      </c>
      <c r="N135" s="129">
        <v>1429</v>
      </c>
      <c r="O135" s="129">
        <v>3402</v>
      </c>
      <c r="P135" s="132">
        <f t="shared" si="0"/>
        <v>4831</v>
      </c>
      <c r="Q135" s="144">
        <f t="shared" si="4"/>
        <v>56195</v>
      </c>
      <c r="R135" s="126">
        <f t="shared" si="1"/>
        <v>5030</v>
      </c>
      <c r="S135" s="143">
        <f t="shared" si="5"/>
        <v>58664</v>
      </c>
      <c r="T135" s="142">
        <v>23904</v>
      </c>
      <c r="U135" s="143">
        <f t="shared" si="6"/>
        <v>332145</v>
      </c>
      <c r="V135" s="129">
        <v>143650</v>
      </c>
      <c r="W135" s="129">
        <v>66886</v>
      </c>
      <c r="X135" s="132">
        <f t="shared" si="2"/>
        <v>210536</v>
      </c>
      <c r="Y135" s="144">
        <f t="shared" si="7"/>
        <v>2552199</v>
      </c>
      <c r="Z135" s="126">
        <f t="shared" si="3"/>
        <v>234440</v>
      </c>
      <c r="AA135" s="145">
        <f t="shared" si="8"/>
        <v>2884344</v>
      </c>
      <c r="AC135" s="146"/>
      <c r="AE135" s="135"/>
      <c r="AF135" s="138"/>
      <c r="AG135" s="137"/>
    </row>
    <row r="136" spans="1:60" ht="16.5" hidden="1" outlineLevel="1" thickBot="1">
      <c r="A136" s="14"/>
      <c r="B136" s="122" t="s">
        <v>36</v>
      </c>
      <c r="C136" s="24"/>
      <c r="D136" s="123">
        <v>99</v>
      </c>
      <c r="E136" s="16"/>
      <c r="F136" s="124">
        <v>35689</v>
      </c>
      <c r="G136" s="143">
        <v>435912</v>
      </c>
      <c r="H136" s="126">
        <v>288477</v>
      </c>
      <c r="I136" s="144">
        <v>3145277</v>
      </c>
      <c r="J136" s="126">
        <v>324166</v>
      </c>
      <c r="K136" s="145">
        <v>3581189</v>
      </c>
      <c r="L136" s="129">
        <v>201</v>
      </c>
      <c r="M136" s="143">
        <v>2457</v>
      </c>
      <c r="N136" s="129">
        <v>1401</v>
      </c>
      <c r="O136" s="129">
        <v>3280</v>
      </c>
      <c r="P136" s="132">
        <f t="shared" si="0"/>
        <v>4681</v>
      </c>
      <c r="Q136" s="144">
        <f t="shared" si="4"/>
        <v>56119</v>
      </c>
      <c r="R136" s="126">
        <f t="shared" si="1"/>
        <v>4882</v>
      </c>
      <c r="S136" s="143">
        <f t="shared" si="5"/>
        <v>58576</v>
      </c>
      <c r="T136" s="142">
        <v>25631</v>
      </c>
      <c r="U136" s="143">
        <f t="shared" si="6"/>
        <v>327083</v>
      </c>
      <c r="V136" s="129">
        <v>140102</v>
      </c>
      <c r="W136" s="129">
        <v>76487</v>
      </c>
      <c r="X136" s="132">
        <f t="shared" si="2"/>
        <v>216589</v>
      </c>
      <c r="Y136" s="144">
        <f t="shared" si="7"/>
        <v>2544155</v>
      </c>
      <c r="Z136" s="126">
        <f t="shared" si="3"/>
        <v>242220</v>
      </c>
      <c r="AA136" s="145">
        <f t="shared" si="8"/>
        <v>2871238</v>
      </c>
      <c r="AC136" s="146"/>
      <c r="AE136" s="135"/>
      <c r="AF136" s="138"/>
      <c r="AG136" s="137"/>
    </row>
    <row r="137" spans="1:60" ht="16.5" hidden="1" outlineLevel="1" thickBot="1">
      <c r="A137" s="14"/>
      <c r="B137" s="122" t="s">
        <v>37</v>
      </c>
      <c r="C137" s="24"/>
      <c r="D137" s="123">
        <v>99</v>
      </c>
      <c r="E137" s="16"/>
      <c r="F137" s="124">
        <v>39460</v>
      </c>
      <c r="G137" s="143">
        <v>440944</v>
      </c>
      <c r="H137" s="126">
        <v>257242</v>
      </c>
      <c r="I137" s="144">
        <v>3145132</v>
      </c>
      <c r="J137" s="126">
        <v>296702</v>
      </c>
      <c r="K137" s="145">
        <v>3586076</v>
      </c>
      <c r="L137" s="129">
        <v>213</v>
      </c>
      <c r="M137" s="143">
        <v>2459</v>
      </c>
      <c r="N137" s="129">
        <v>1388</v>
      </c>
      <c r="O137" s="129">
        <v>3273</v>
      </c>
      <c r="P137" s="132">
        <f t="shared" si="0"/>
        <v>4661</v>
      </c>
      <c r="Q137" s="144">
        <f t="shared" si="4"/>
        <v>56169</v>
      </c>
      <c r="R137" s="126">
        <f t="shared" si="1"/>
        <v>4874</v>
      </c>
      <c r="S137" s="143">
        <f t="shared" si="5"/>
        <v>58628</v>
      </c>
      <c r="T137" s="142">
        <v>26967</v>
      </c>
      <c r="U137" s="143">
        <f t="shared" si="6"/>
        <v>324713</v>
      </c>
      <c r="V137" s="129">
        <v>139355</v>
      </c>
      <c r="W137" s="129">
        <v>77047</v>
      </c>
      <c r="X137" s="132">
        <f t="shared" si="2"/>
        <v>216402</v>
      </c>
      <c r="Y137" s="144">
        <f t="shared" si="7"/>
        <v>2540574</v>
      </c>
      <c r="Z137" s="126">
        <f t="shared" si="3"/>
        <v>243369</v>
      </c>
      <c r="AA137" s="145">
        <f t="shared" si="8"/>
        <v>2865287</v>
      </c>
      <c r="AB137" s="163"/>
      <c r="AC137" s="146"/>
      <c r="AD137" s="163"/>
      <c r="AE137" s="135"/>
      <c r="AF137" s="164"/>
      <c r="AG137" s="165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ht="16.5" hidden="1" outlineLevel="1" thickBot="1">
      <c r="A138" s="14"/>
      <c r="B138" s="122" t="s">
        <v>38</v>
      </c>
      <c r="C138" s="24"/>
      <c r="D138" s="123">
        <v>99</v>
      </c>
      <c r="E138" s="16"/>
      <c r="F138" s="124">
        <v>38591</v>
      </c>
      <c r="G138" s="143">
        <v>443888</v>
      </c>
      <c r="H138" s="126">
        <v>263948</v>
      </c>
      <c r="I138" s="144">
        <v>3147971</v>
      </c>
      <c r="J138" s="126">
        <v>302539</v>
      </c>
      <c r="K138" s="145">
        <v>3591859</v>
      </c>
      <c r="L138" s="142">
        <v>205</v>
      </c>
      <c r="M138" s="143">
        <v>2461</v>
      </c>
      <c r="N138" s="129">
        <v>1142</v>
      </c>
      <c r="O138" s="129">
        <v>3520</v>
      </c>
      <c r="P138" s="132">
        <f t="shared" si="0"/>
        <v>4662</v>
      </c>
      <c r="Q138" s="144">
        <f t="shared" si="4"/>
        <v>56145</v>
      </c>
      <c r="R138" s="126">
        <f t="shared" si="1"/>
        <v>4867</v>
      </c>
      <c r="S138" s="143">
        <f t="shared" si="5"/>
        <v>58606</v>
      </c>
      <c r="T138" s="142">
        <v>25560</v>
      </c>
      <c r="U138" s="143">
        <f t="shared" si="6"/>
        <v>322523</v>
      </c>
      <c r="V138" s="129">
        <v>117407</v>
      </c>
      <c r="W138" s="129">
        <v>73569</v>
      </c>
      <c r="X138" s="132">
        <f t="shared" si="2"/>
        <v>190976</v>
      </c>
      <c r="Y138" s="144">
        <f t="shared" si="7"/>
        <v>2512710</v>
      </c>
      <c r="Z138" s="126">
        <f t="shared" si="3"/>
        <v>216536</v>
      </c>
      <c r="AA138" s="145">
        <f t="shared" si="8"/>
        <v>2835233</v>
      </c>
      <c r="AB138" s="163"/>
      <c r="AC138" s="146"/>
      <c r="AD138" s="163"/>
      <c r="AE138" s="135"/>
      <c r="AF138" s="164"/>
      <c r="AG138" s="165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</row>
    <row r="139" spans="1:60" ht="16.5" hidden="1" outlineLevel="1" thickBot="1">
      <c r="A139" s="14"/>
      <c r="B139" s="122" t="s">
        <v>39</v>
      </c>
      <c r="C139" s="24"/>
      <c r="D139" s="123">
        <v>99</v>
      </c>
      <c r="E139" s="16"/>
      <c r="F139" s="124">
        <v>39576</v>
      </c>
      <c r="G139" s="143">
        <v>444671</v>
      </c>
      <c r="H139" s="126">
        <v>264186</v>
      </c>
      <c r="I139" s="144">
        <v>3144931</v>
      </c>
      <c r="J139" s="126">
        <v>303762</v>
      </c>
      <c r="K139" s="145">
        <v>3589602</v>
      </c>
      <c r="L139" s="142">
        <v>204</v>
      </c>
      <c r="M139" s="143">
        <v>2458</v>
      </c>
      <c r="N139" s="129">
        <v>941</v>
      </c>
      <c r="O139" s="129">
        <v>3486</v>
      </c>
      <c r="P139" s="132">
        <f t="shared" si="0"/>
        <v>4427</v>
      </c>
      <c r="Q139" s="144">
        <f t="shared" si="4"/>
        <v>55883</v>
      </c>
      <c r="R139" s="126">
        <f t="shared" si="1"/>
        <v>4631</v>
      </c>
      <c r="S139" s="143">
        <f t="shared" si="5"/>
        <v>58341</v>
      </c>
      <c r="T139" s="142">
        <v>25967</v>
      </c>
      <c r="U139" s="143">
        <f t="shared" si="6"/>
        <v>320169</v>
      </c>
      <c r="V139" s="129">
        <v>101466</v>
      </c>
      <c r="W139" s="129">
        <v>72131</v>
      </c>
      <c r="X139" s="132">
        <f t="shared" si="2"/>
        <v>173597</v>
      </c>
      <c r="Y139" s="144">
        <f t="shared" si="7"/>
        <v>2467481</v>
      </c>
      <c r="Z139" s="126">
        <f t="shared" si="3"/>
        <v>199564</v>
      </c>
      <c r="AA139" s="145">
        <f t="shared" si="8"/>
        <v>2787650</v>
      </c>
      <c r="AB139" s="163"/>
      <c r="AC139" s="146"/>
      <c r="AD139" s="163"/>
      <c r="AE139" s="147"/>
      <c r="AF139" s="164"/>
      <c r="AG139" s="165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ht="16.5" hidden="1" outlineLevel="1" thickBot="1">
      <c r="A140" s="14"/>
      <c r="B140" s="122" t="s">
        <v>40</v>
      </c>
      <c r="C140" s="24"/>
      <c r="D140" s="123">
        <v>99</v>
      </c>
      <c r="E140" s="16"/>
      <c r="F140" s="124">
        <v>35848</v>
      </c>
      <c r="G140" s="143">
        <v>444373</v>
      </c>
      <c r="H140" s="126">
        <v>263381</v>
      </c>
      <c r="I140" s="144">
        <v>3144776</v>
      </c>
      <c r="J140" s="126">
        <v>299229</v>
      </c>
      <c r="K140" s="145">
        <v>3589149</v>
      </c>
      <c r="L140" s="142">
        <v>199</v>
      </c>
      <c r="M140" s="143">
        <v>2454</v>
      </c>
      <c r="N140" s="129">
        <v>1141</v>
      </c>
      <c r="O140" s="129">
        <v>3395</v>
      </c>
      <c r="P140" s="132">
        <f t="shared" si="0"/>
        <v>4536</v>
      </c>
      <c r="Q140" s="144">
        <f t="shared" si="4"/>
        <v>55682</v>
      </c>
      <c r="R140" s="126">
        <f t="shared" si="1"/>
        <v>4735</v>
      </c>
      <c r="S140" s="143">
        <f t="shared" si="5"/>
        <v>58136</v>
      </c>
      <c r="T140" s="142">
        <v>24424</v>
      </c>
      <c r="U140" s="143">
        <f t="shared" si="6"/>
        <v>316743</v>
      </c>
      <c r="V140" s="129">
        <v>119210</v>
      </c>
      <c r="W140" s="129">
        <v>73328</v>
      </c>
      <c r="X140" s="132">
        <f t="shared" si="2"/>
        <v>192538</v>
      </c>
      <c r="Y140" s="144">
        <f t="shared" si="7"/>
        <v>2439597</v>
      </c>
      <c r="Z140" s="126">
        <f t="shared" si="3"/>
        <v>216962</v>
      </c>
      <c r="AA140" s="145">
        <f t="shared" si="8"/>
        <v>2756340</v>
      </c>
      <c r="AB140" s="163"/>
      <c r="AC140" s="146"/>
      <c r="AD140" s="163"/>
      <c r="AE140" s="135"/>
      <c r="AF140" s="164"/>
      <c r="AG140" s="165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ht="16.5" hidden="1" outlineLevel="1" thickBot="1">
      <c r="A141" s="14"/>
      <c r="B141" s="122" t="s">
        <v>41</v>
      </c>
      <c r="C141" s="24"/>
      <c r="D141" s="123">
        <v>99</v>
      </c>
      <c r="E141" s="16"/>
      <c r="F141" s="124">
        <v>35052</v>
      </c>
      <c r="G141" s="143">
        <v>441872</v>
      </c>
      <c r="H141" s="126">
        <v>261894</v>
      </c>
      <c r="I141" s="144">
        <v>3149824</v>
      </c>
      <c r="J141" s="126">
        <v>296946</v>
      </c>
      <c r="K141" s="145">
        <v>3591696</v>
      </c>
      <c r="L141" s="142">
        <v>204</v>
      </c>
      <c r="M141" s="143">
        <v>2440</v>
      </c>
      <c r="N141" s="129">
        <v>1187</v>
      </c>
      <c r="O141" s="129">
        <v>3530</v>
      </c>
      <c r="P141" s="132">
        <f t="shared" si="0"/>
        <v>4717</v>
      </c>
      <c r="Q141" s="144">
        <f t="shared" si="4"/>
        <v>55759</v>
      </c>
      <c r="R141" s="126">
        <f t="shared" si="1"/>
        <v>4921</v>
      </c>
      <c r="S141" s="143">
        <f t="shared" si="5"/>
        <v>58199</v>
      </c>
      <c r="T141" s="142">
        <v>24979</v>
      </c>
      <c r="U141" s="143">
        <f t="shared" si="6"/>
        <v>311973</v>
      </c>
      <c r="V141" s="129">
        <v>122607</v>
      </c>
      <c r="W141" s="129">
        <v>77079</v>
      </c>
      <c r="X141" s="132">
        <f t="shared" si="2"/>
        <v>199686</v>
      </c>
      <c r="Y141" s="144">
        <f t="shared" si="7"/>
        <v>2426070</v>
      </c>
      <c r="Z141" s="126">
        <f t="shared" si="3"/>
        <v>224665</v>
      </c>
      <c r="AA141" s="145">
        <f t="shared" si="8"/>
        <v>2738043</v>
      </c>
      <c r="AB141" s="163"/>
      <c r="AC141" s="146"/>
      <c r="AD141" s="163"/>
      <c r="AE141" s="135"/>
      <c r="AF141" s="164"/>
      <c r="AG141" s="165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</row>
    <row r="142" spans="1:60" ht="16.5" hidden="1" outlineLevel="1" thickBot="1">
      <c r="A142" s="14"/>
      <c r="B142" s="122" t="s">
        <v>42</v>
      </c>
      <c r="C142" s="24"/>
      <c r="D142" s="166" t="s">
        <v>45</v>
      </c>
      <c r="E142" s="16"/>
      <c r="F142" s="124">
        <v>40937</v>
      </c>
      <c r="G142" s="143">
        <v>441699</v>
      </c>
      <c r="H142" s="126">
        <v>214421</v>
      </c>
      <c r="I142" s="144">
        <v>3141969</v>
      </c>
      <c r="J142" s="126">
        <v>255358</v>
      </c>
      <c r="K142" s="145">
        <v>3583668</v>
      </c>
      <c r="L142" s="142">
        <v>205</v>
      </c>
      <c r="M142" s="143">
        <v>2433</v>
      </c>
      <c r="N142" s="129">
        <v>1107</v>
      </c>
      <c r="O142" s="129">
        <v>3250</v>
      </c>
      <c r="P142" s="132">
        <f t="shared" si="0"/>
        <v>4357</v>
      </c>
      <c r="Q142" s="144">
        <f t="shared" si="4"/>
        <v>55988</v>
      </c>
      <c r="R142" s="126">
        <f t="shared" si="1"/>
        <v>4562</v>
      </c>
      <c r="S142" s="143">
        <f t="shared" si="5"/>
        <v>58421</v>
      </c>
      <c r="T142" s="142">
        <v>25464</v>
      </c>
      <c r="U142" s="143">
        <f t="shared" si="6"/>
        <v>308282</v>
      </c>
      <c r="V142" s="129">
        <v>113082</v>
      </c>
      <c r="W142" s="129">
        <v>70032</v>
      </c>
      <c r="X142" s="132">
        <f t="shared" si="2"/>
        <v>183114</v>
      </c>
      <c r="Y142" s="144">
        <f t="shared" si="7"/>
        <v>2435471</v>
      </c>
      <c r="Z142" s="126">
        <f t="shared" si="3"/>
        <v>208578</v>
      </c>
      <c r="AA142" s="145">
        <f t="shared" si="8"/>
        <v>2743753</v>
      </c>
      <c r="AB142" s="163"/>
      <c r="AC142" s="146"/>
      <c r="AD142" s="163"/>
      <c r="AE142" s="135"/>
      <c r="AF142" s="164"/>
      <c r="AG142" s="165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</row>
    <row r="143" spans="1:60" ht="16.5" hidden="1" outlineLevel="1" thickBot="1">
      <c r="A143" s="14"/>
      <c r="B143" s="122" t="s">
        <v>43</v>
      </c>
      <c r="C143" s="24"/>
      <c r="D143" s="166" t="s">
        <v>45</v>
      </c>
      <c r="E143" s="16"/>
      <c r="F143" s="124">
        <v>34023</v>
      </c>
      <c r="G143" s="143">
        <v>442949</v>
      </c>
      <c r="H143" s="126">
        <v>269782</v>
      </c>
      <c r="I143" s="144">
        <v>3160756</v>
      </c>
      <c r="J143" s="126">
        <v>303805</v>
      </c>
      <c r="K143" s="145">
        <v>3603705</v>
      </c>
      <c r="L143" s="142">
        <v>189</v>
      </c>
      <c r="M143" s="143">
        <v>2431</v>
      </c>
      <c r="N143" s="129">
        <v>1274</v>
      </c>
      <c r="O143" s="129">
        <v>3198</v>
      </c>
      <c r="P143" s="132">
        <f t="shared" si="0"/>
        <v>4472</v>
      </c>
      <c r="Q143" s="144">
        <f t="shared" si="4"/>
        <v>55888</v>
      </c>
      <c r="R143" s="126">
        <f t="shared" si="1"/>
        <v>4661</v>
      </c>
      <c r="S143" s="143">
        <f t="shared" si="5"/>
        <v>58319</v>
      </c>
      <c r="T143" s="142">
        <v>23251</v>
      </c>
      <c r="U143" s="143">
        <f t="shared" si="6"/>
        <v>305517</v>
      </c>
      <c r="V143" s="129">
        <v>130161</v>
      </c>
      <c r="W143" s="129">
        <v>71568</v>
      </c>
      <c r="X143" s="132">
        <f t="shared" si="2"/>
        <v>201729</v>
      </c>
      <c r="Y143" s="144">
        <f t="shared" si="7"/>
        <v>2435307</v>
      </c>
      <c r="Z143" s="126">
        <f t="shared" si="3"/>
        <v>224980</v>
      </c>
      <c r="AA143" s="145">
        <f t="shared" si="8"/>
        <v>2740824</v>
      </c>
      <c r="AB143" s="163"/>
      <c r="AC143" s="146"/>
      <c r="AD143" s="163"/>
      <c r="AE143" s="135"/>
      <c r="AF143" s="164"/>
      <c r="AG143" s="165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ht="16.5" hidden="1" outlineLevel="1" thickBot="1">
      <c r="A144" s="14"/>
      <c r="B144" s="122" t="s">
        <v>44</v>
      </c>
      <c r="C144" s="24"/>
      <c r="D144" s="166" t="s">
        <v>45</v>
      </c>
      <c r="E144" s="16"/>
      <c r="F144" s="124">
        <v>41112</v>
      </c>
      <c r="G144" s="143">
        <v>444553</v>
      </c>
      <c r="H144" s="126">
        <v>295000</v>
      </c>
      <c r="I144" s="144">
        <v>3168398</v>
      </c>
      <c r="J144" s="126">
        <v>336112</v>
      </c>
      <c r="K144" s="145">
        <v>3612951</v>
      </c>
      <c r="L144" s="142">
        <v>200</v>
      </c>
      <c r="M144" s="143">
        <v>2415</v>
      </c>
      <c r="N144" s="129">
        <v>1389</v>
      </c>
      <c r="O144" s="129">
        <v>3387</v>
      </c>
      <c r="P144" s="132">
        <f t="shared" si="0"/>
        <v>4776</v>
      </c>
      <c r="Q144" s="144">
        <f t="shared" si="4"/>
        <v>55624</v>
      </c>
      <c r="R144" s="126">
        <f t="shared" si="1"/>
        <v>4976</v>
      </c>
      <c r="S144" s="143">
        <f t="shared" si="5"/>
        <v>58039</v>
      </c>
      <c r="T144" s="142">
        <v>24592</v>
      </c>
      <c r="U144" s="143">
        <f t="shared" si="6"/>
        <v>300856</v>
      </c>
      <c r="V144" s="129">
        <v>142815</v>
      </c>
      <c r="W144" s="129">
        <v>76709</v>
      </c>
      <c r="X144" s="132">
        <f t="shared" si="2"/>
        <v>219524</v>
      </c>
      <c r="Y144" s="144">
        <f t="shared" si="7"/>
        <v>2429271</v>
      </c>
      <c r="Z144" s="126">
        <f t="shared" si="3"/>
        <v>244116</v>
      </c>
      <c r="AA144" s="145">
        <f t="shared" si="8"/>
        <v>2730127</v>
      </c>
      <c r="AB144" s="163"/>
      <c r="AC144" s="146"/>
      <c r="AD144" s="163"/>
      <c r="AE144" s="135"/>
      <c r="AF144" s="164"/>
      <c r="AG144" s="165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ht="16.5" hidden="1" outlineLevel="1" thickBot="1">
      <c r="A145" s="14"/>
      <c r="B145" s="148" t="s">
        <v>33</v>
      </c>
      <c r="C145" s="58"/>
      <c r="D145" s="167" t="s">
        <v>45</v>
      </c>
      <c r="E145" s="12"/>
      <c r="F145" s="150">
        <v>41442</v>
      </c>
      <c r="G145" s="151">
        <v>449403</v>
      </c>
      <c r="H145" s="152">
        <v>274199</v>
      </c>
      <c r="I145" s="153">
        <v>3160046</v>
      </c>
      <c r="J145" s="152">
        <v>315641</v>
      </c>
      <c r="K145" s="154">
        <v>3609449</v>
      </c>
      <c r="L145" s="158">
        <v>202</v>
      </c>
      <c r="M145" s="151">
        <v>2423</v>
      </c>
      <c r="N145" s="155">
        <v>1291</v>
      </c>
      <c r="O145" s="155">
        <v>3205</v>
      </c>
      <c r="P145" s="157">
        <f t="shared" si="0"/>
        <v>4496</v>
      </c>
      <c r="Q145" s="153">
        <f t="shared" si="4"/>
        <v>55333</v>
      </c>
      <c r="R145" s="152">
        <f t="shared" si="1"/>
        <v>4698</v>
      </c>
      <c r="S145" s="151">
        <f t="shared" si="5"/>
        <v>57756</v>
      </c>
      <c r="T145" s="158">
        <v>24810</v>
      </c>
      <c r="U145" s="151">
        <f t="shared" si="6"/>
        <v>301209</v>
      </c>
      <c r="V145" s="155">
        <v>130129</v>
      </c>
      <c r="W145" s="155">
        <v>74138</v>
      </c>
      <c r="X145" s="157">
        <f t="shared" si="2"/>
        <v>204267</v>
      </c>
      <c r="Y145" s="153">
        <f t="shared" si="7"/>
        <v>2422548</v>
      </c>
      <c r="Z145" s="152">
        <f t="shared" si="3"/>
        <v>229077</v>
      </c>
      <c r="AA145" s="154">
        <f t="shared" si="8"/>
        <v>2723757</v>
      </c>
      <c r="AB145" s="163"/>
      <c r="AC145" s="146"/>
      <c r="AD145" s="163"/>
      <c r="AE145" s="147"/>
      <c r="AF145" s="164"/>
      <c r="AG145" s="165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ht="16.5" hidden="1" outlineLevel="1" thickBot="1">
      <c r="A146" s="14"/>
      <c r="B146" s="122" t="s">
        <v>34</v>
      </c>
      <c r="C146" s="24"/>
      <c r="D146" s="166" t="s">
        <v>45</v>
      </c>
      <c r="E146" s="16"/>
      <c r="F146" s="124">
        <v>34413</v>
      </c>
      <c r="G146" s="143">
        <v>451254</v>
      </c>
      <c r="H146" s="126">
        <v>252638</v>
      </c>
      <c r="I146" s="144">
        <v>3172234</v>
      </c>
      <c r="J146" s="126">
        <v>287051</v>
      </c>
      <c r="K146" s="145">
        <v>3623488</v>
      </c>
      <c r="L146" s="142">
        <v>206</v>
      </c>
      <c r="M146" s="143">
        <v>2427</v>
      </c>
      <c r="N146" s="129">
        <v>1321</v>
      </c>
      <c r="O146" s="129">
        <v>3264</v>
      </c>
      <c r="P146" s="132">
        <f t="shared" si="0"/>
        <v>4585</v>
      </c>
      <c r="Q146" s="144">
        <f t="shared" si="4"/>
        <v>55201</v>
      </c>
      <c r="R146" s="126">
        <f t="shared" si="1"/>
        <v>4791</v>
      </c>
      <c r="S146" s="143">
        <f t="shared" si="5"/>
        <v>57628</v>
      </c>
      <c r="T146" s="142">
        <v>25392</v>
      </c>
      <c r="U146" s="143">
        <f t="shared" si="6"/>
        <v>300941</v>
      </c>
      <c r="V146" s="129">
        <v>135530</v>
      </c>
      <c r="W146" s="129">
        <v>76943</v>
      </c>
      <c r="X146" s="132">
        <f t="shared" si="2"/>
        <v>212473</v>
      </c>
      <c r="Y146" s="144">
        <f t="shared" si="7"/>
        <v>2421431</v>
      </c>
      <c r="Z146" s="126">
        <f t="shared" si="3"/>
        <v>237865</v>
      </c>
      <c r="AA146" s="145">
        <f t="shared" si="8"/>
        <v>2722372</v>
      </c>
      <c r="AB146" s="163"/>
      <c r="AC146" s="146"/>
      <c r="AD146" s="163"/>
      <c r="AE146" s="135"/>
      <c r="AF146" s="164"/>
      <c r="AG146" s="165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</row>
    <row r="147" spans="1:60" ht="16.5" hidden="1" outlineLevel="1" thickBot="1">
      <c r="A147" s="14"/>
      <c r="B147" s="122" t="s">
        <v>35</v>
      </c>
      <c r="C147" s="24"/>
      <c r="D147" s="166" t="s">
        <v>45</v>
      </c>
      <c r="E147" s="16"/>
      <c r="F147" s="124">
        <v>32743</v>
      </c>
      <c r="G147" s="143">
        <v>448886</v>
      </c>
      <c r="H147" s="126">
        <v>255939</v>
      </c>
      <c r="I147" s="144">
        <v>3161107</v>
      </c>
      <c r="J147" s="126">
        <v>288682</v>
      </c>
      <c r="K147" s="145">
        <v>3609993</v>
      </c>
      <c r="L147" s="142">
        <v>200</v>
      </c>
      <c r="M147" s="143">
        <v>2428</v>
      </c>
      <c r="N147" s="129">
        <v>1235</v>
      </c>
      <c r="O147" s="129">
        <v>3154</v>
      </c>
      <c r="P147" s="132">
        <f t="shared" si="0"/>
        <v>4389</v>
      </c>
      <c r="Q147" s="144">
        <f t="shared" si="4"/>
        <v>54759</v>
      </c>
      <c r="R147" s="126">
        <f t="shared" si="1"/>
        <v>4589</v>
      </c>
      <c r="S147" s="143">
        <f t="shared" si="5"/>
        <v>57187</v>
      </c>
      <c r="T147" s="142">
        <v>25107</v>
      </c>
      <c r="U147" s="143">
        <f t="shared" si="6"/>
        <v>302144</v>
      </c>
      <c r="V147" s="129">
        <v>127376</v>
      </c>
      <c r="W147" s="129">
        <v>73692</v>
      </c>
      <c r="X147" s="132">
        <f t="shared" si="2"/>
        <v>201068</v>
      </c>
      <c r="Y147" s="144">
        <f t="shared" si="7"/>
        <v>2411963</v>
      </c>
      <c r="Z147" s="126">
        <f t="shared" si="3"/>
        <v>226175</v>
      </c>
      <c r="AA147" s="145">
        <f t="shared" si="8"/>
        <v>2714107</v>
      </c>
      <c r="AB147" s="168"/>
      <c r="AC147" s="146"/>
      <c r="AD147" s="168"/>
      <c r="AE147" s="135"/>
      <c r="AF147" s="138"/>
      <c r="AG147" s="137"/>
    </row>
    <row r="148" spans="1:60" ht="16.5" hidden="1" outlineLevel="1" thickBot="1">
      <c r="A148" s="14"/>
      <c r="B148" s="122" t="s">
        <v>36</v>
      </c>
      <c r="C148" s="24"/>
      <c r="D148" s="166" t="s">
        <v>45</v>
      </c>
      <c r="E148" s="16"/>
      <c r="F148" s="124">
        <v>38920</v>
      </c>
      <c r="G148" s="143">
        <v>452117</v>
      </c>
      <c r="H148" s="126">
        <v>276379</v>
      </c>
      <c r="I148" s="144">
        <v>3149009</v>
      </c>
      <c r="J148" s="126">
        <v>315299</v>
      </c>
      <c r="K148" s="145">
        <v>3601126</v>
      </c>
      <c r="L148" s="142">
        <v>204</v>
      </c>
      <c r="M148" s="143">
        <v>2431</v>
      </c>
      <c r="N148" s="129">
        <v>1360</v>
      </c>
      <c r="O148" s="129">
        <v>3334</v>
      </c>
      <c r="P148" s="132">
        <f t="shared" si="0"/>
        <v>4694</v>
      </c>
      <c r="Q148" s="144">
        <f t="shared" si="4"/>
        <v>54772</v>
      </c>
      <c r="R148" s="126">
        <f t="shared" si="1"/>
        <v>4898</v>
      </c>
      <c r="S148" s="143">
        <f t="shared" si="5"/>
        <v>57203</v>
      </c>
      <c r="T148" s="142">
        <v>25237</v>
      </c>
      <c r="U148" s="143">
        <f t="shared" si="6"/>
        <v>301750</v>
      </c>
      <c r="V148" s="129">
        <v>139611</v>
      </c>
      <c r="W148" s="129">
        <v>79735</v>
      </c>
      <c r="X148" s="132">
        <f t="shared" si="2"/>
        <v>219346</v>
      </c>
      <c r="Y148" s="144">
        <f t="shared" si="7"/>
        <v>2414720</v>
      </c>
      <c r="Z148" s="126">
        <f t="shared" si="3"/>
        <v>244583</v>
      </c>
      <c r="AA148" s="145">
        <f t="shared" si="8"/>
        <v>2716470</v>
      </c>
      <c r="AB148" s="168"/>
      <c r="AC148" s="146"/>
      <c r="AD148" s="168"/>
      <c r="AE148" s="135"/>
      <c r="AF148" s="138"/>
      <c r="AG148" s="137"/>
    </row>
    <row r="149" spans="1:60" ht="16.5" hidden="1" outlineLevel="1" thickBot="1">
      <c r="A149" s="14"/>
      <c r="B149" s="122" t="s">
        <v>37</v>
      </c>
      <c r="C149" s="24"/>
      <c r="D149" s="166" t="s">
        <v>45</v>
      </c>
      <c r="E149" s="16"/>
      <c r="F149" s="124">
        <v>37634</v>
      </c>
      <c r="G149" s="143">
        <v>450291</v>
      </c>
      <c r="H149" s="126">
        <v>285334</v>
      </c>
      <c r="I149" s="144">
        <v>3177101</v>
      </c>
      <c r="J149" s="126">
        <v>322968</v>
      </c>
      <c r="K149" s="145">
        <v>3627392</v>
      </c>
      <c r="L149" s="142">
        <v>207</v>
      </c>
      <c r="M149" s="143">
        <v>2425</v>
      </c>
      <c r="N149" s="129">
        <v>1391</v>
      </c>
      <c r="O149" s="129">
        <v>3320</v>
      </c>
      <c r="P149" s="132">
        <f t="shared" si="0"/>
        <v>4711</v>
      </c>
      <c r="Q149" s="144">
        <f t="shared" si="4"/>
        <v>54822</v>
      </c>
      <c r="R149" s="126">
        <f t="shared" si="1"/>
        <v>4918</v>
      </c>
      <c r="S149" s="143">
        <f t="shared" si="5"/>
        <v>57247</v>
      </c>
      <c r="T149" s="142">
        <v>26145</v>
      </c>
      <c r="U149" s="143">
        <f t="shared" si="6"/>
        <v>300928</v>
      </c>
      <c r="V149" s="129">
        <v>142854</v>
      </c>
      <c r="W149" s="129">
        <v>81128</v>
      </c>
      <c r="X149" s="132">
        <f t="shared" si="2"/>
        <v>223982</v>
      </c>
      <c r="Y149" s="144">
        <f t="shared" si="7"/>
        <v>2422300</v>
      </c>
      <c r="Z149" s="126">
        <f t="shared" si="3"/>
        <v>250127</v>
      </c>
      <c r="AA149" s="145">
        <f t="shared" si="8"/>
        <v>2723228</v>
      </c>
      <c r="AB149" s="168"/>
      <c r="AC149" s="146"/>
      <c r="AD149" s="168"/>
      <c r="AE149" s="135"/>
      <c r="AF149" s="138"/>
      <c r="AG149" s="137"/>
    </row>
    <row r="150" spans="1:60" ht="16.5" hidden="1" outlineLevel="1" thickBot="1">
      <c r="A150" s="14"/>
      <c r="B150" s="122" t="s">
        <v>38</v>
      </c>
      <c r="C150" s="24"/>
      <c r="D150" s="166" t="s">
        <v>45</v>
      </c>
      <c r="E150" s="16"/>
      <c r="F150" s="124">
        <v>35451</v>
      </c>
      <c r="G150" s="143">
        <v>447151</v>
      </c>
      <c r="H150" s="126">
        <v>250565</v>
      </c>
      <c r="I150" s="144">
        <v>3163718</v>
      </c>
      <c r="J150" s="126">
        <v>286016</v>
      </c>
      <c r="K150" s="145">
        <v>3610869</v>
      </c>
      <c r="L150" s="142">
        <v>194</v>
      </c>
      <c r="M150" s="143">
        <v>2414</v>
      </c>
      <c r="N150" s="129">
        <v>1307</v>
      </c>
      <c r="O150" s="129">
        <v>3133</v>
      </c>
      <c r="P150" s="132">
        <f t="shared" si="0"/>
        <v>4440</v>
      </c>
      <c r="Q150" s="144">
        <f t="shared" si="4"/>
        <v>54600</v>
      </c>
      <c r="R150" s="126">
        <f t="shared" si="1"/>
        <v>4634</v>
      </c>
      <c r="S150" s="143">
        <f t="shared" si="5"/>
        <v>57014</v>
      </c>
      <c r="T150" s="142">
        <v>24130</v>
      </c>
      <c r="U150" s="143">
        <f t="shared" si="6"/>
        <v>299498</v>
      </c>
      <c r="V150" s="129">
        <v>133245</v>
      </c>
      <c r="W150" s="129">
        <v>76319</v>
      </c>
      <c r="X150" s="132">
        <f t="shared" si="2"/>
        <v>209564</v>
      </c>
      <c r="Y150" s="144">
        <f t="shared" si="7"/>
        <v>2440888</v>
      </c>
      <c r="Z150" s="126">
        <f t="shared" si="3"/>
        <v>233694</v>
      </c>
      <c r="AA150" s="145">
        <f t="shared" si="8"/>
        <v>2740386</v>
      </c>
      <c r="AC150" s="146"/>
      <c r="AE150" s="135"/>
      <c r="AF150" s="138"/>
      <c r="AG150" s="137"/>
    </row>
    <row r="151" spans="1:60" ht="16.5" hidden="1" outlineLevel="1" thickBot="1">
      <c r="A151" s="14"/>
      <c r="B151" s="122" t="s">
        <v>39</v>
      </c>
      <c r="C151" s="24"/>
      <c r="D151" s="166" t="s">
        <v>45</v>
      </c>
      <c r="E151" s="16"/>
      <c r="F151" s="124">
        <v>41087</v>
      </c>
      <c r="G151" s="143">
        <v>448662</v>
      </c>
      <c r="H151" s="126">
        <v>274565</v>
      </c>
      <c r="I151" s="144">
        <v>3174097</v>
      </c>
      <c r="J151" s="126">
        <v>315652</v>
      </c>
      <c r="K151" s="145">
        <v>3622759</v>
      </c>
      <c r="L151" s="142">
        <v>208</v>
      </c>
      <c r="M151" s="143">
        <v>2418</v>
      </c>
      <c r="N151" s="129">
        <v>1358</v>
      </c>
      <c r="O151" s="129">
        <v>3252</v>
      </c>
      <c r="P151" s="132">
        <f t="shared" si="0"/>
        <v>4610</v>
      </c>
      <c r="Q151" s="144">
        <f t="shared" si="4"/>
        <v>54783</v>
      </c>
      <c r="R151" s="126">
        <f t="shared" si="1"/>
        <v>4818</v>
      </c>
      <c r="S151" s="143">
        <f t="shared" si="5"/>
        <v>57201</v>
      </c>
      <c r="T151" s="142">
        <v>25455</v>
      </c>
      <c r="U151" s="143">
        <f t="shared" si="6"/>
        <v>298986</v>
      </c>
      <c r="V151" s="129">
        <v>138680</v>
      </c>
      <c r="W151" s="129">
        <v>83929</v>
      </c>
      <c r="X151" s="132">
        <f t="shared" si="2"/>
        <v>222609</v>
      </c>
      <c r="Y151" s="144">
        <f t="shared" si="7"/>
        <v>2489900</v>
      </c>
      <c r="Z151" s="126">
        <f t="shared" si="3"/>
        <v>248064</v>
      </c>
      <c r="AA151" s="145">
        <f t="shared" si="8"/>
        <v>2788886</v>
      </c>
      <c r="AC151" s="146"/>
      <c r="AE151" s="147"/>
      <c r="AF151" s="138"/>
      <c r="AG151" s="137"/>
    </row>
    <row r="152" spans="1:60" ht="16.5" hidden="1" outlineLevel="1" thickBot="1">
      <c r="A152" s="14"/>
      <c r="B152" s="122" t="s">
        <v>40</v>
      </c>
      <c r="C152" s="24"/>
      <c r="D152" s="166" t="s">
        <v>45</v>
      </c>
      <c r="E152" s="16"/>
      <c r="F152" s="124">
        <v>42685</v>
      </c>
      <c r="G152" s="143">
        <v>455499</v>
      </c>
      <c r="H152" s="126">
        <v>278878</v>
      </c>
      <c r="I152" s="144">
        <v>3189594</v>
      </c>
      <c r="J152" s="126">
        <v>321563</v>
      </c>
      <c r="K152" s="145">
        <v>3645093</v>
      </c>
      <c r="L152" s="142">
        <v>231</v>
      </c>
      <c r="M152" s="143">
        <v>2450</v>
      </c>
      <c r="N152" s="129">
        <v>1362</v>
      </c>
      <c r="O152" s="129">
        <v>3245</v>
      </c>
      <c r="P152" s="132">
        <f t="shared" si="0"/>
        <v>4607</v>
      </c>
      <c r="Q152" s="144">
        <f t="shared" si="4"/>
        <v>54854</v>
      </c>
      <c r="R152" s="126">
        <f t="shared" si="1"/>
        <v>4838</v>
      </c>
      <c r="S152" s="143">
        <f t="shared" si="5"/>
        <v>57304</v>
      </c>
      <c r="T152" s="142">
        <v>26781</v>
      </c>
      <c r="U152" s="143">
        <f t="shared" si="6"/>
        <v>301343</v>
      </c>
      <c r="V152" s="129">
        <v>138082</v>
      </c>
      <c r="W152" s="129">
        <v>81912</v>
      </c>
      <c r="X152" s="132">
        <f t="shared" si="2"/>
        <v>219994</v>
      </c>
      <c r="Y152" s="144">
        <f t="shared" si="7"/>
        <v>2517356</v>
      </c>
      <c r="Z152" s="126">
        <f t="shared" si="3"/>
        <v>246775</v>
      </c>
      <c r="AA152" s="145">
        <f t="shared" si="8"/>
        <v>2818699</v>
      </c>
      <c r="AC152" s="146"/>
      <c r="AE152" s="147"/>
      <c r="AF152" s="138"/>
      <c r="AG152" s="137"/>
    </row>
    <row r="153" spans="1:60" ht="16.5" hidden="1" outlineLevel="1" thickBot="1">
      <c r="A153" s="14"/>
      <c r="B153" s="122" t="s">
        <v>41</v>
      </c>
      <c r="C153" s="24"/>
      <c r="D153" s="166" t="s">
        <v>45</v>
      </c>
      <c r="E153" s="16"/>
      <c r="F153" s="124">
        <v>42943</v>
      </c>
      <c r="G153" s="143">
        <v>463390</v>
      </c>
      <c r="H153" s="126">
        <v>261867</v>
      </c>
      <c r="I153" s="144">
        <v>3189567</v>
      </c>
      <c r="J153" s="126">
        <v>304810</v>
      </c>
      <c r="K153" s="145">
        <v>3652957</v>
      </c>
      <c r="L153" s="142">
        <v>231</v>
      </c>
      <c r="M153" s="143">
        <v>2477</v>
      </c>
      <c r="N153" s="129">
        <v>1225</v>
      </c>
      <c r="O153" s="129">
        <v>3286</v>
      </c>
      <c r="P153" s="132">
        <f t="shared" si="0"/>
        <v>4511</v>
      </c>
      <c r="Q153" s="144">
        <f t="shared" si="4"/>
        <v>54648</v>
      </c>
      <c r="R153" s="126">
        <f t="shared" si="1"/>
        <v>4742</v>
      </c>
      <c r="S153" s="143">
        <f t="shared" si="5"/>
        <v>57125</v>
      </c>
      <c r="T153" s="142">
        <v>26732</v>
      </c>
      <c r="U153" s="143">
        <f t="shared" si="6"/>
        <v>303096</v>
      </c>
      <c r="V153" s="129">
        <v>125484</v>
      </c>
      <c r="W153" s="129">
        <v>82794</v>
      </c>
      <c r="X153" s="132">
        <f t="shared" si="2"/>
        <v>208278</v>
      </c>
      <c r="Y153" s="144">
        <f t="shared" si="7"/>
        <v>2525948</v>
      </c>
      <c r="Z153" s="126">
        <f t="shared" si="3"/>
        <v>235010</v>
      </c>
      <c r="AA153" s="145">
        <f t="shared" si="8"/>
        <v>2829044</v>
      </c>
      <c r="AC153" s="146"/>
      <c r="AE153" s="135"/>
      <c r="AF153" s="138"/>
      <c r="AG153" s="137"/>
    </row>
    <row r="154" spans="1:60" ht="16.5" hidden="1" outlineLevel="1" thickBot="1">
      <c r="A154" s="14"/>
      <c r="B154" s="122" t="s">
        <v>42</v>
      </c>
      <c r="C154" s="24"/>
      <c r="D154" s="166" t="s">
        <v>46</v>
      </c>
      <c r="E154" s="16"/>
      <c r="F154" s="124">
        <v>44210</v>
      </c>
      <c r="G154" s="143">
        <v>466663</v>
      </c>
      <c r="H154" s="126">
        <v>243358</v>
      </c>
      <c r="I154" s="144">
        <v>3218504</v>
      </c>
      <c r="J154" s="126">
        <v>287568</v>
      </c>
      <c r="K154" s="145">
        <v>3685167</v>
      </c>
      <c r="L154" s="142">
        <v>235</v>
      </c>
      <c r="M154" s="143">
        <v>2507</v>
      </c>
      <c r="N154" s="129">
        <v>1128</v>
      </c>
      <c r="O154" s="129">
        <v>3133</v>
      </c>
      <c r="P154" s="132">
        <f t="shared" si="0"/>
        <v>4261</v>
      </c>
      <c r="Q154" s="144">
        <f t="shared" si="4"/>
        <v>54552</v>
      </c>
      <c r="R154" s="126">
        <f t="shared" si="1"/>
        <v>4496</v>
      </c>
      <c r="S154" s="143">
        <f t="shared" si="5"/>
        <v>57059</v>
      </c>
      <c r="T154" s="142">
        <v>27087</v>
      </c>
      <c r="U154" s="143">
        <f t="shared" si="6"/>
        <v>304719</v>
      </c>
      <c r="V154" s="129">
        <v>102426</v>
      </c>
      <c r="W154" s="129">
        <v>78576</v>
      </c>
      <c r="X154" s="132">
        <f t="shared" si="2"/>
        <v>181002</v>
      </c>
      <c r="Y154" s="144">
        <f t="shared" si="7"/>
        <v>2523836</v>
      </c>
      <c r="Z154" s="126">
        <f t="shared" si="3"/>
        <v>208089</v>
      </c>
      <c r="AA154" s="145">
        <f t="shared" si="8"/>
        <v>2828555</v>
      </c>
      <c r="AC154" s="146"/>
      <c r="AE154" s="135"/>
      <c r="AF154" s="138"/>
      <c r="AG154" s="137"/>
    </row>
    <row r="155" spans="1:60" ht="16.5" hidden="1" outlineLevel="1" thickBot="1">
      <c r="A155" s="14"/>
      <c r="B155" s="122" t="s">
        <v>43</v>
      </c>
      <c r="C155" s="24"/>
      <c r="D155" s="166" t="s">
        <v>46</v>
      </c>
      <c r="E155" s="16"/>
      <c r="F155" s="124">
        <v>37394</v>
      </c>
      <c r="G155" s="143">
        <v>470034</v>
      </c>
      <c r="H155" s="126">
        <v>261836</v>
      </c>
      <c r="I155" s="144">
        <v>3210558</v>
      </c>
      <c r="J155" s="126">
        <v>299230</v>
      </c>
      <c r="K155" s="145">
        <v>3680592</v>
      </c>
      <c r="L155" s="142">
        <v>211</v>
      </c>
      <c r="M155" s="143">
        <v>2529</v>
      </c>
      <c r="N155" s="129">
        <v>1228</v>
      </c>
      <c r="O155" s="129">
        <v>3055</v>
      </c>
      <c r="P155" s="132">
        <f t="shared" si="0"/>
        <v>4283</v>
      </c>
      <c r="Q155" s="144">
        <f t="shared" si="4"/>
        <v>54363</v>
      </c>
      <c r="R155" s="126">
        <f t="shared" si="1"/>
        <v>4494</v>
      </c>
      <c r="S155" s="143">
        <f t="shared" si="5"/>
        <v>56892</v>
      </c>
      <c r="T155" s="142">
        <v>24428</v>
      </c>
      <c r="U155" s="143">
        <f t="shared" si="6"/>
        <v>305896</v>
      </c>
      <c r="V155" s="129">
        <v>124924</v>
      </c>
      <c r="W155" s="129">
        <v>76284</v>
      </c>
      <c r="X155" s="132">
        <f t="shared" si="2"/>
        <v>201208</v>
      </c>
      <c r="Y155" s="144">
        <f t="shared" si="7"/>
        <v>2523315</v>
      </c>
      <c r="Z155" s="126">
        <f t="shared" si="3"/>
        <v>225636</v>
      </c>
      <c r="AA155" s="145">
        <f t="shared" si="8"/>
        <v>2829211</v>
      </c>
      <c r="AC155" s="146"/>
      <c r="AE155" s="161"/>
      <c r="AF155" s="138"/>
      <c r="AG155" s="137"/>
    </row>
    <row r="156" spans="1:60" ht="16.5" hidden="1" outlineLevel="1" thickBot="1">
      <c r="A156" s="14"/>
      <c r="B156" s="122" t="s">
        <v>44</v>
      </c>
      <c r="C156" s="24"/>
      <c r="D156" s="166" t="s">
        <v>46</v>
      </c>
      <c r="E156" s="16"/>
      <c r="F156" s="124">
        <v>41272</v>
      </c>
      <c r="G156" s="143">
        <v>470194</v>
      </c>
      <c r="H156" s="126">
        <v>289901</v>
      </c>
      <c r="I156" s="144">
        <v>3205459</v>
      </c>
      <c r="J156" s="126">
        <v>331173</v>
      </c>
      <c r="K156" s="145">
        <v>3675653</v>
      </c>
      <c r="L156" s="142">
        <v>231</v>
      </c>
      <c r="M156" s="143">
        <v>2560</v>
      </c>
      <c r="N156" s="129">
        <v>1365</v>
      </c>
      <c r="O156" s="129">
        <v>3296</v>
      </c>
      <c r="P156" s="132">
        <f t="shared" si="0"/>
        <v>4661</v>
      </c>
      <c r="Q156" s="144">
        <f t="shared" si="4"/>
        <v>54248</v>
      </c>
      <c r="R156" s="126">
        <f t="shared" si="1"/>
        <v>4892</v>
      </c>
      <c r="S156" s="143">
        <f t="shared" si="5"/>
        <v>56808</v>
      </c>
      <c r="T156" s="142">
        <v>26771</v>
      </c>
      <c r="U156" s="143">
        <f t="shared" si="6"/>
        <v>308075</v>
      </c>
      <c r="V156" s="129">
        <v>138830</v>
      </c>
      <c r="W156" s="129">
        <v>84118</v>
      </c>
      <c r="X156" s="132">
        <f t="shared" si="2"/>
        <v>222948</v>
      </c>
      <c r="Y156" s="144">
        <f t="shared" si="7"/>
        <v>2526739</v>
      </c>
      <c r="Z156" s="126">
        <f t="shared" si="3"/>
        <v>249719</v>
      </c>
      <c r="AA156" s="145">
        <f t="shared" si="8"/>
        <v>2834814</v>
      </c>
      <c r="AC156" s="146"/>
      <c r="AE156" s="135"/>
      <c r="AF156" s="138"/>
      <c r="AG156" s="137"/>
    </row>
    <row r="157" spans="1:60" ht="16.5" hidden="1" outlineLevel="1" thickBot="1">
      <c r="A157" s="14"/>
      <c r="B157" s="148" t="s">
        <v>33</v>
      </c>
      <c r="C157" s="58"/>
      <c r="D157" s="167" t="s">
        <v>46</v>
      </c>
      <c r="E157" s="12"/>
      <c r="F157" s="150">
        <v>42855</v>
      </c>
      <c r="G157" s="151">
        <v>471607</v>
      </c>
      <c r="H157" s="152">
        <v>272995</v>
      </c>
      <c r="I157" s="153">
        <v>3204255</v>
      </c>
      <c r="J157" s="152">
        <v>315850</v>
      </c>
      <c r="K157" s="154">
        <v>3675862</v>
      </c>
      <c r="L157" s="158">
        <v>227</v>
      </c>
      <c r="M157" s="151">
        <v>2585</v>
      </c>
      <c r="N157" s="155">
        <v>1142</v>
      </c>
      <c r="O157" s="155">
        <v>3032</v>
      </c>
      <c r="P157" s="157">
        <f t="shared" si="0"/>
        <v>4174</v>
      </c>
      <c r="Q157" s="153">
        <f t="shared" si="4"/>
        <v>53926</v>
      </c>
      <c r="R157" s="152">
        <f t="shared" si="1"/>
        <v>4401</v>
      </c>
      <c r="S157" s="151">
        <f t="shared" si="5"/>
        <v>56511</v>
      </c>
      <c r="T157" s="158">
        <v>27044</v>
      </c>
      <c r="U157" s="151">
        <f t="shared" si="6"/>
        <v>310309</v>
      </c>
      <c r="V157" s="155">
        <v>119527</v>
      </c>
      <c r="W157" s="155">
        <v>69856</v>
      </c>
      <c r="X157" s="157">
        <f t="shared" si="2"/>
        <v>189383</v>
      </c>
      <c r="Y157" s="153">
        <f t="shared" si="7"/>
        <v>2511855</v>
      </c>
      <c r="Z157" s="152">
        <f t="shared" si="3"/>
        <v>216427</v>
      </c>
      <c r="AA157" s="154">
        <f t="shared" si="8"/>
        <v>2822164</v>
      </c>
      <c r="AC157" s="146"/>
      <c r="AE157" s="147"/>
      <c r="AF157" s="138"/>
      <c r="AG157" s="137"/>
    </row>
    <row r="158" spans="1:60" ht="16.5" hidden="1" outlineLevel="1" thickBot="1">
      <c r="A158" s="14"/>
      <c r="B158" s="122" t="s">
        <v>34</v>
      </c>
      <c r="C158" s="24"/>
      <c r="D158" s="166" t="s">
        <v>46</v>
      </c>
      <c r="E158" s="16"/>
      <c r="F158" s="124">
        <v>35527</v>
      </c>
      <c r="G158" s="143">
        <v>472721</v>
      </c>
      <c r="H158" s="126">
        <v>254108</v>
      </c>
      <c r="I158" s="144">
        <v>3205725</v>
      </c>
      <c r="J158" s="126">
        <v>289635</v>
      </c>
      <c r="K158" s="145">
        <v>3678446</v>
      </c>
      <c r="L158" s="142">
        <v>223</v>
      </c>
      <c r="M158" s="143">
        <v>2602</v>
      </c>
      <c r="N158" s="129">
        <v>972</v>
      </c>
      <c r="O158" s="129">
        <v>2591</v>
      </c>
      <c r="P158" s="132">
        <f t="shared" si="0"/>
        <v>3563</v>
      </c>
      <c r="Q158" s="144">
        <f t="shared" si="4"/>
        <v>52904</v>
      </c>
      <c r="R158" s="126">
        <f t="shared" si="1"/>
        <v>3786</v>
      </c>
      <c r="S158" s="143">
        <f t="shared" si="5"/>
        <v>55506</v>
      </c>
      <c r="T158" s="142">
        <v>26814</v>
      </c>
      <c r="U158" s="143">
        <f t="shared" si="6"/>
        <v>311731</v>
      </c>
      <c r="V158" s="129">
        <v>108355</v>
      </c>
      <c r="W158" s="129">
        <v>54416</v>
      </c>
      <c r="X158" s="132">
        <f t="shared" si="2"/>
        <v>162771</v>
      </c>
      <c r="Y158" s="144">
        <f t="shared" si="7"/>
        <v>2462153</v>
      </c>
      <c r="Z158" s="126">
        <f t="shared" si="3"/>
        <v>189585</v>
      </c>
      <c r="AA158" s="145">
        <f t="shared" si="8"/>
        <v>2773884</v>
      </c>
      <c r="AC158" s="146"/>
      <c r="AE158" s="135"/>
      <c r="AF158" s="138"/>
      <c r="AG158" s="137"/>
    </row>
    <row r="159" spans="1:60" ht="16.5" hidden="1" outlineLevel="1" thickBot="1">
      <c r="A159" s="14"/>
      <c r="B159" s="122" t="s">
        <v>35</v>
      </c>
      <c r="C159" s="24"/>
      <c r="D159" s="166" t="s">
        <v>46</v>
      </c>
      <c r="E159" s="16"/>
      <c r="F159" s="124">
        <v>35657</v>
      </c>
      <c r="G159" s="143">
        <v>475635</v>
      </c>
      <c r="H159" s="126">
        <v>256068</v>
      </c>
      <c r="I159" s="144">
        <v>3205854</v>
      </c>
      <c r="J159" s="126">
        <v>291725</v>
      </c>
      <c r="K159" s="145">
        <v>3681489</v>
      </c>
      <c r="L159" s="129">
        <v>219</v>
      </c>
      <c r="M159" s="143">
        <v>2621</v>
      </c>
      <c r="N159" s="129">
        <v>1053</v>
      </c>
      <c r="O159" s="129">
        <v>2480</v>
      </c>
      <c r="P159" s="132">
        <f t="shared" si="0"/>
        <v>3533</v>
      </c>
      <c r="Q159" s="144">
        <f t="shared" si="4"/>
        <v>52048</v>
      </c>
      <c r="R159" s="126">
        <f t="shared" si="1"/>
        <v>3752</v>
      </c>
      <c r="S159" s="143">
        <f t="shared" si="5"/>
        <v>54669</v>
      </c>
      <c r="T159" s="142">
        <v>26176</v>
      </c>
      <c r="U159" s="143">
        <f t="shared" si="6"/>
        <v>312800</v>
      </c>
      <c r="V159" s="129">
        <v>119282</v>
      </c>
      <c r="W159" s="129">
        <v>52986</v>
      </c>
      <c r="X159" s="132">
        <f t="shared" si="2"/>
        <v>172268</v>
      </c>
      <c r="Y159" s="144">
        <f t="shared" si="7"/>
        <v>2433353</v>
      </c>
      <c r="Z159" s="126">
        <f t="shared" si="3"/>
        <v>198444</v>
      </c>
      <c r="AA159" s="145">
        <f t="shared" si="8"/>
        <v>2746153</v>
      </c>
      <c r="AC159" s="146"/>
      <c r="AE159" s="135"/>
      <c r="AF159" s="138"/>
      <c r="AG159" s="137"/>
    </row>
    <row r="160" spans="1:60" ht="16.5" hidden="1" outlineLevel="1" thickBot="1">
      <c r="A160" s="14"/>
      <c r="B160" s="122" t="s">
        <v>36</v>
      </c>
      <c r="C160" s="24"/>
      <c r="D160" s="166" t="s">
        <v>46</v>
      </c>
      <c r="E160" s="16"/>
      <c r="F160" s="124">
        <v>40641</v>
      </c>
      <c r="G160" s="143">
        <v>477356</v>
      </c>
      <c r="H160" s="126">
        <v>279641</v>
      </c>
      <c r="I160" s="144">
        <v>3209116</v>
      </c>
      <c r="J160" s="126">
        <v>320282</v>
      </c>
      <c r="K160" s="145">
        <v>3686472</v>
      </c>
      <c r="L160" s="129">
        <v>233</v>
      </c>
      <c r="M160" s="143">
        <v>2650</v>
      </c>
      <c r="N160" s="129">
        <v>1302</v>
      </c>
      <c r="O160" s="129">
        <v>2740</v>
      </c>
      <c r="P160" s="132">
        <f t="shared" si="0"/>
        <v>4042</v>
      </c>
      <c r="Q160" s="144">
        <f t="shared" si="4"/>
        <v>51396</v>
      </c>
      <c r="R160" s="126">
        <f t="shared" si="1"/>
        <v>4275</v>
      </c>
      <c r="S160" s="143">
        <f t="shared" si="5"/>
        <v>54046</v>
      </c>
      <c r="T160" s="142">
        <v>27779</v>
      </c>
      <c r="U160" s="143">
        <f t="shared" si="6"/>
        <v>315342</v>
      </c>
      <c r="V160" s="129">
        <v>147937</v>
      </c>
      <c r="W160" s="129">
        <v>69268</v>
      </c>
      <c r="X160" s="132">
        <f t="shared" si="2"/>
        <v>217205</v>
      </c>
      <c r="Y160" s="144">
        <f t="shared" si="7"/>
        <v>2431212</v>
      </c>
      <c r="Z160" s="126">
        <f t="shared" si="3"/>
        <v>244984</v>
      </c>
      <c r="AA160" s="145">
        <f t="shared" si="8"/>
        <v>2746554</v>
      </c>
      <c r="AB160" s="168"/>
      <c r="AC160" s="146"/>
      <c r="AD160" s="168"/>
      <c r="AE160" s="135"/>
      <c r="AF160" s="138"/>
      <c r="AG160" s="137"/>
    </row>
    <row r="161" spans="1:33" ht="16.5" hidden="1" outlineLevel="1" thickBot="1">
      <c r="A161" s="14"/>
      <c r="B161" s="122" t="s">
        <v>37</v>
      </c>
      <c r="C161" s="24"/>
      <c r="D161" s="166" t="s">
        <v>46</v>
      </c>
      <c r="E161" s="16"/>
      <c r="F161" s="124">
        <v>36245</v>
      </c>
      <c r="G161" s="143">
        <v>475967</v>
      </c>
      <c r="H161" s="126">
        <v>277060</v>
      </c>
      <c r="I161" s="144">
        <v>3200842</v>
      </c>
      <c r="J161" s="126">
        <v>313305</v>
      </c>
      <c r="K161" s="145">
        <v>3676809</v>
      </c>
      <c r="L161" s="129">
        <v>235</v>
      </c>
      <c r="M161" s="143">
        <v>2678</v>
      </c>
      <c r="N161" s="129">
        <v>1249</v>
      </c>
      <c r="O161" s="129">
        <v>2886</v>
      </c>
      <c r="P161" s="132">
        <f t="shared" ref="P161:P224" si="9">N161+O161</f>
        <v>4135</v>
      </c>
      <c r="Q161" s="144">
        <f t="shared" si="4"/>
        <v>50820</v>
      </c>
      <c r="R161" s="126">
        <f t="shared" ref="R161:R224" si="10">P161+L161</f>
        <v>4370</v>
      </c>
      <c r="S161" s="143">
        <f t="shared" si="5"/>
        <v>53498</v>
      </c>
      <c r="T161" s="142">
        <v>28072</v>
      </c>
      <c r="U161" s="143">
        <f t="shared" si="6"/>
        <v>317269</v>
      </c>
      <c r="V161" s="129">
        <v>139354</v>
      </c>
      <c r="W161" s="129">
        <v>78151</v>
      </c>
      <c r="X161" s="132">
        <f t="shared" si="2"/>
        <v>217505</v>
      </c>
      <c r="Y161" s="144">
        <f t="shared" si="7"/>
        <v>2424735</v>
      </c>
      <c r="Z161" s="126">
        <f t="shared" si="3"/>
        <v>245577</v>
      </c>
      <c r="AA161" s="145">
        <f t="shared" si="8"/>
        <v>2742004</v>
      </c>
      <c r="AB161" s="168"/>
      <c r="AC161" s="146"/>
      <c r="AD161" s="168"/>
      <c r="AF161" s="138"/>
      <c r="AG161" s="137"/>
    </row>
    <row r="162" spans="1:33" ht="16.5" hidden="1" outlineLevel="1" thickBot="1">
      <c r="A162" s="14"/>
      <c r="B162" s="122" t="s">
        <v>38</v>
      </c>
      <c r="C162" s="24"/>
      <c r="D162" s="166" t="s">
        <v>46</v>
      </c>
      <c r="E162" s="16"/>
      <c r="F162" s="124">
        <v>39165</v>
      </c>
      <c r="G162" s="143">
        <v>479681</v>
      </c>
      <c r="H162" s="126">
        <v>275852</v>
      </c>
      <c r="I162" s="144">
        <v>3226129</v>
      </c>
      <c r="J162" s="126">
        <v>315017</v>
      </c>
      <c r="K162" s="145">
        <v>3705810</v>
      </c>
      <c r="L162" s="129">
        <v>226</v>
      </c>
      <c r="M162" s="143">
        <v>2710</v>
      </c>
      <c r="N162" s="129">
        <v>1167</v>
      </c>
      <c r="O162" s="129">
        <v>2826</v>
      </c>
      <c r="P162" s="132">
        <f t="shared" si="9"/>
        <v>3993</v>
      </c>
      <c r="Q162" s="144">
        <f t="shared" si="4"/>
        <v>50373</v>
      </c>
      <c r="R162" s="126">
        <f t="shared" si="10"/>
        <v>4219</v>
      </c>
      <c r="S162" s="143">
        <f t="shared" si="5"/>
        <v>53083</v>
      </c>
      <c r="T162" s="142">
        <v>27420</v>
      </c>
      <c r="U162" s="143">
        <f t="shared" si="6"/>
        <v>320559</v>
      </c>
      <c r="V162" s="129">
        <v>131767</v>
      </c>
      <c r="W162" s="129">
        <v>76870</v>
      </c>
      <c r="X162" s="132">
        <f t="shared" si="2"/>
        <v>208637</v>
      </c>
      <c r="Y162" s="144">
        <f t="shared" si="7"/>
        <v>2423808</v>
      </c>
      <c r="Z162" s="126">
        <f t="shared" si="3"/>
        <v>236057</v>
      </c>
      <c r="AA162" s="145">
        <f t="shared" si="8"/>
        <v>2744367</v>
      </c>
      <c r="AC162" s="146"/>
      <c r="AF162" s="138"/>
      <c r="AG162" s="137"/>
    </row>
    <row r="163" spans="1:33" ht="16.5" hidden="1" outlineLevel="1" thickBot="1">
      <c r="A163" s="14"/>
      <c r="B163" s="122" t="s">
        <v>39</v>
      </c>
      <c r="C163" s="24"/>
      <c r="D163" s="166" t="s">
        <v>46</v>
      </c>
      <c r="E163" s="16"/>
      <c r="F163" s="124">
        <v>39948</v>
      </c>
      <c r="G163" s="143">
        <v>478542</v>
      </c>
      <c r="H163" s="126">
        <v>275958</v>
      </c>
      <c r="I163" s="144">
        <v>3227522</v>
      </c>
      <c r="J163" s="126">
        <v>315906</v>
      </c>
      <c r="K163" s="145">
        <v>3706064</v>
      </c>
      <c r="L163" s="129">
        <v>232</v>
      </c>
      <c r="M163" s="143">
        <v>2734</v>
      </c>
      <c r="N163" s="129">
        <v>1245</v>
      </c>
      <c r="O163" s="129">
        <v>2926</v>
      </c>
      <c r="P163" s="132">
        <f t="shared" si="9"/>
        <v>4171</v>
      </c>
      <c r="Q163" s="144">
        <f t="shared" si="4"/>
        <v>49934</v>
      </c>
      <c r="R163" s="126">
        <f t="shared" si="10"/>
        <v>4403</v>
      </c>
      <c r="S163" s="143">
        <f t="shared" si="5"/>
        <v>52668</v>
      </c>
      <c r="T163" s="142">
        <v>27641</v>
      </c>
      <c r="U163" s="143">
        <f t="shared" si="6"/>
        <v>322745</v>
      </c>
      <c r="V163" s="129">
        <v>140988</v>
      </c>
      <c r="W163" s="129">
        <v>80167</v>
      </c>
      <c r="X163" s="132">
        <f t="shared" si="2"/>
        <v>221155</v>
      </c>
      <c r="Y163" s="144">
        <f t="shared" si="7"/>
        <v>2422354</v>
      </c>
      <c r="Z163" s="126">
        <f t="shared" si="3"/>
        <v>248796</v>
      </c>
      <c r="AA163" s="145">
        <f t="shared" si="8"/>
        <v>2745099</v>
      </c>
      <c r="AC163" s="146"/>
      <c r="AF163" s="138"/>
      <c r="AG163" s="137"/>
    </row>
    <row r="164" spans="1:33" ht="16.5" hidden="1" outlineLevel="1" thickBot="1">
      <c r="A164" s="14"/>
      <c r="B164" s="122" t="s">
        <v>40</v>
      </c>
      <c r="C164" s="24"/>
      <c r="D164" s="166" t="s">
        <v>46</v>
      </c>
      <c r="E164" s="16"/>
      <c r="F164" s="124">
        <v>38006</v>
      </c>
      <c r="G164" s="143">
        <v>473863</v>
      </c>
      <c r="H164" s="126">
        <v>281634</v>
      </c>
      <c r="I164" s="144">
        <v>3230278</v>
      </c>
      <c r="J164" s="126">
        <v>319640</v>
      </c>
      <c r="K164" s="145">
        <v>3704141</v>
      </c>
      <c r="L164" s="129">
        <v>210</v>
      </c>
      <c r="M164" s="143">
        <v>2713</v>
      </c>
      <c r="N164" s="129">
        <v>1060</v>
      </c>
      <c r="O164" s="129">
        <v>2826</v>
      </c>
      <c r="P164" s="132">
        <f t="shared" si="9"/>
        <v>3886</v>
      </c>
      <c r="Q164" s="144">
        <f t="shared" si="4"/>
        <v>49213</v>
      </c>
      <c r="R164" s="126">
        <f t="shared" si="10"/>
        <v>4096</v>
      </c>
      <c r="S164" s="143">
        <f t="shared" si="5"/>
        <v>51926</v>
      </c>
      <c r="T164" s="142">
        <v>25056</v>
      </c>
      <c r="U164" s="143">
        <f t="shared" si="6"/>
        <v>321020</v>
      </c>
      <c r="V164" s="129">
        <v>135278</v>
      </c>
      <c r="W164" s="129">
        <v>77044</v>
      </c>
      <c r="X164" s="132">
        <f t="shared" ref="X164:X227" si="11">+V164+W164</f>
        <v>212322</v>
      </c>
      <c r="Y164" s="144">
        <f t="shared" si="7"/>
        <v>2414682</v>
      </c>
      <c r="Z164" s="126">
        <f t="shared" ref="Z164:Z227" si="12">+X164+T164</f>
        <v>237378</v>
      </c>
      <c r="AA164" s="145">
        <f t="shared" si="8"/>
        <v>2735702</v>
      </c>
      <c r="AC164" s="146"/>
      <c r="AF164" s="138"/>
      <c r="AG164" s="137"/>
    </row>
    <row r="165" spans="1:33" ht="16.5" hidden="1" outlineLevel="1" thickBot="1">
      <c r="A165" s="14"/>
      <c r="B165" s="122" t="s">
        <v>41</v>
      </c>
      <c r="C165" s="24"/>
      <c r="D165" s="166" t="s">
        <v>46</v>
      </c>
      <c r="E165" s="16"/>
      <c r="F165" s="124">
        <v>40438</v>
      </c>
      <c r="G165" s="143">
        <v>471358</v>
      </c>
      <c r="H165" s="126">
        <v>263771</v>
      </c>
      <c r="I165" s="144">
        <v>3232182</v>
      </c>
      <c r="J165" s="126">
        <v>304209</v>
      </c>
      <c r="K165" s="145">
        <v>3703540</v>
      </c>
      <c r="L165" s="129">
        <v>217</v>
      </c>
      <c r="M165" s="143">
        <v>2699</v>
      </c>
      <c r="N165" s="129">
        <v>1065</v>
      </c>
      <c r="O165" s="129">
        <v>2828</v>
      </c>
      <c r="P165" s="132">
        <f t="shared" si="9"/>
        <v>3893</v>
      </c>
      <c r="Q165" s="144">
        <f t="shared" si="4"/>
        <v>48595</v>
      </c>
      <c r="R165" s="126">
        <f t="shared" si="10"/>
        <v>4110</v>
      </c>
      <c r="S165" s="143">
        <f t="shared" si="5"/>
        <v>51294</v>
      </c>
      <c r="T165" s="142">
        <v>26131</v>
      </c>
      <c r="U165" s="143">
        <f t="shared" si="6"/>
        <v>320419</v>
      </c>
      <c r="V165" s="129">
        <v>124153</v>
      </c>
      <c r="W165" s="129">
        <v>78173</v>
      </c>
      <c r="X165" s="132">
        <f t="shared" si="11"/>
        <v>202326</v>
      </c>
      <c r="Y165" s="144">
        <f t="shared" si="7"/>
        <v>2408730</v>
      </c>
      <c r="Z165" s="126">
        <f t="shared" si="12"/>
        <v>228457</v>
      </c>
      <c r="AA165" s="145">
        <f t="shared" si="8"/>
        <v>2729149</v>
      </c>
      <c r="AC165" s="146"/>
      <c r="AF165" s="138"/>
      <c r="AG165" s="137"/>
    </row>
    <row r="166" spans="1:33" ht="16.5" hidden="1" outlineLevel="1" thickBot="1">
      <c r="A166" s="14"/>
      <c r="B166" s="122" t="s">
        <v>42</v>
      </c>
      <c r="C166" s="24"/>
      <c r="D166" s="166" t="s">
        <v>47</v>
      </c>
      <c r="E166" s="16"/>
      <c r="F166" s="124">
        <v>42144</v>
      </c>
      <c r="G166" s="143">
        <v>469292</v>
      </c>
      <c r="H166" s="126">
        <v>231412</v>
      </c>
      <c r="I166" s="144">
        <v>3220236</v>
      </c>
      <c r="J166" s="126">
        <v>273556</v>
      </c>
      <c r="K166" s="145">
        <v>3689528</v>
      </c>
      <c r="L166" s="129">
        <v>217</v>
      </c>
      <c r="M166" s="143">
        <v>2681</v>
      </c>
      <c r="N166" s="129">
        <v>986</v>
      </c>
      <c r="O166" s="129">
        <v>2795</v>
      </c>
      <c r="P166" s="132">
        <f t="shared" si="9"/>
        <v>3781</v>
      </c>
      <c r="Q166" s="144">
        <f t="shared" si="4"/>
        <v>48115</v>
      </c>
      <c r="R166" s="126">
        <f t="shared" si="10"/>
        <v>3998</v>
      </c>
      <c r="S166" s="143">
        <f t="shared" si="5"/>
        <v>50796</v>
      </c>
      <c r="T166" s="142">
        <v>26673</v>
      </c>
      <c r="U166" s="143">
        <f t="shared" si="6"/>
        <v>320005</v>
      </c>
      <c r="V166" s="129">
        <v>113978</v>
      </c>
      <c r="W166" s="129">
        <v>74091</v>
      </c>
      <c r="X166" s="132">
        <f t="shared" si="11"/>
        <v>188069</v>
      </c>
      <c r="Y166" s="144">
        <f t="shared" si="7"/>
        <v>2415797</v>
      </c>
      <c r="Z166" s="126">
        <f t="shared" si="12"/>
        <v>214742</v>
      </c>
      <c r="AA166" s="145">
        <f t="shared" si="8"/>
        <v>2735802</v>
      </c>
      <c r="AC166" s="146"/>
      <c r="AF166" s="138"/>
      <c r="AG166" s="137"/>
    </row>
    <row r="167" spans="1:33" ht="16.5" hidden="1" outlineLevel="1" thickBot="1">
      <c r="A167" s="14"/>
      <c r="B167" s="122" t="s">
        <v>43</v>
      </c>
      <c r="C167" s="24"/>
      <c r="D167" s="166" t="s">
        <v>47</v>
      </c>
      <c r="E167" s="16"/>
      <c r="F167" s="124">
        <v>35813</v>
      </c>
      <c r="G167" s="143">
        <v>467711</v>
      </c>
      <c r="H167" s="126">
        <v>264182</v>
      </c>
      <c r="I167" s="144">
        <v>3222582</v>
      </c>
      <c r="J167" s="126">
        <v>299995</v>
      </c>
      <c r="K167" s="145">
        <v>3690293</v>
      </c>
      <c r="L167" s="129">
        <v>196</v>
      </c>
      <c r="M167" s="143">
        <v>2666</v>
      </c>
      <c r="N167" s="129">
        <v>1088</v>
      </c>
      <c r="O167" s="129">
        <v>2773</v>
      </c>
      <c r="P167" s="132">
        <f t="shared" si="9"/>
        <v>3861</v>
      </c>
      <c r="Q167" s="144">
        <f t="shared" si="4"/>
        <v>47693</v>
      </c>
      <c r="R167" s="126">
        <f t="shared" si="10"/>
        <v>4057</v>
      </c>
      <c r="S167" s="143">
        <f t="shared" si="5"/>
        <v>50359</v>
      </c>
      <c r="T167" s="142">
        <v>25763</v>
      </c>
      <c r="U167" s="143">
        <f t="shared" si="6"/>
        <v>321340</v>
      </c>
      <c r="V167" s="129">
        <v>124106</v>
      </c>
      <c r="W167" s="129">
        <v>73732</v>
      </c>
      <c r="X167" s="132">
        <f t="shared" si="11"/>
        <v>197838</v>
      </c>
      <c r="Y167" s="144">
        <f t="shared" si="7"/>
        <v>2412427</v>
      </c>
      <c r="Z167" s="126">
        <f t="shared" si="12"/>
        <v>223601</v>
      </c>
      <c r="AA167" s="145">
        <f t="shared" si="8"/>
        <v>2733767</v>
      </c>
      <c r="AC167" s="146"/>
      <c r="AF167" s="138"/>
      <c r="AG167" s="137"/>
    </row>
    <row r="168" spans="1:33" ht="16.5" hidden="1" outlineLevel="1" thickBot="1">
      <c r="A168" s="14"/>
      <c r="B168" s="169" t="s">
        <v>44</v>
      </c>
      <c r="C168" s="170"/>
      <c r="D168" s="171" t="s">
        <v>47</v>
      </c>
      <c r="E168" s="62"/>
      <c r="F168" s="172">
        <v>42311</v>
      </c>
      <c r="G168" s="173">
        <v>468750</v>
      </c>
      <c r="H168" s="174">
        <v>302091</v>
      </c>
      <c r="I168" s="175">
        <v>3234772</v>
      </c>
      <c r="J168" s="174">
        <v>344402</v>
      </c>
      <c r="K168" s="176">
        <v>3703522</v>
      </c>
      <c r="L168" s="177">
        <v>209</v>
      </c>
      <c r="M168" s="173">
        <v>2644</v>
      </c>
      <c r="N168" s="177">
        <v>1149</v>
      </c>
      <c r="O168" s="177">
        <v>2915</v>
      </c>
      <c r="P168" s="178">
        <f t="shared" si="9"/>
        <v>4064</v>
      </c>
      <c r="Q168" s="175">
        <f t="shared" si="4"/>
        <v>47096</v>
      </c>
      <c r="R168" s="174">
        <f t="shared" si="10"/>
        <v>4273</v>
      </c>
      <c r="S168" s="173">
        <f t="shared" si="5"/>
        <v>49740</v>
      </c>
      <c r="T168" s="179">
        <v>26872</v>
      </c>
      <c r="U168" s="173">
        <f t="shared" si="6"/>
        <v>321441</v>
      </c>
      <c r="V168" s="177">
        <v>132364</v>
      </c>
      <c r="W168" s="177">
        <v>81949</v>
      </c>
      <c r="X168" s="178">
        <f t="shared" si="11"/>
        <v>214313</v>
      </c>
      <c r="Y168" s="175">
        <f t="shared" si="7"/>
        <v>2403792</v>
      </c>
      <c r="Z168" s="174">
        <f t="shared" si="12"/>
        <v>241185</v>
      </c>
      <c r="AA168" s="176">
        <f t="shared" si="8"/>
        <v>2725233</v>
      </c>
      <c r="AC168" s="146"/>
      <c r="AE168" s="135" t="s">
        <v>48</v>
      </c>
      <c r="AF168" s="138"/>
      <c r="AG168" s="137"/>
    </row>
    <row r="169" spans="1:33" ht="16.5" hidden="1" outlineLevel="1" thickBot="1">
      <c r="A169" s="14"/>
      <c r="B169" s="122" t="s">
        <v>33</v>
      </c>
      <c r="C169" s="24"/>
      <c r="D169" s="166" t="s">
        <v>47</v>
      </c>
      <c r="E169" s="16"/>
      <c r="F169" s="124">
        <v>39418</v>
      </c>
      <c r="G169" s="143">
        <v>465313</v>
      </c>
      <c r="H169" s="126">
        <v>278837</v>
      </c>
      <c r="I169" s="144">
        <v>3240614</v>
      </c>
      <c r="J169" s="126">
        <v>318255</v>
      </c>
      <c r="K169" s="145">
        <v>3705927</v>
      </c>
      <c r="L169" s="129">
        <v>211</v>
      </c>
      <c r="M169" s="143">
        <v>2628</v>
      </c>
      <c r="N169" s="129">
        <v>1126</v>
      </c>
      <c r="O169" s="129">
        <v>2957</v>
      </c>
      <c r="P169" s="132">
        <f t="shared" si="9"/>
        <v>4083</v>
      </c>
      <c r="Q169" s="144">
        <f t="shared" si="4"/>
        <v>47005</v>
      </c>
      <c r="R169" s="126">
        <f t="shared" si="10"/>
        <v>4294</v>
      </c>
      <c r="S169" s="143">
        <f t="shared" si="5"/>
        <v>49633</v>
      </c>
      <c r="T169" s="142">
        <v>27633</v>
      </c>
      <c r="U169" s="143">
        <f t="shared" si="6"/>
        <v>322030</v>
      </c>
      <c r="V169" s="129">
        <v>129736</v>
      </c>
      <c r="W169" s="129">
        <v>83375</v>
      </c>
      <c r="X169" s="132">
        <f t="shared" si="11"/>
        <v>213111</v>
      </c>
      <c r="Y169" s="144">
        <f t="shared" si="7"/>
        <v>2427520</v>
      </c>
      <c r="Z169" s="126">
        <f t="shared" si="12"/>
        <v>240744</v>
      </c>
      <c r="AA169" s="145">
        <f t="shared" si="8"/>
        <v>2749550</v>
      </c>
      <c r="AC169" s="146"/>
      <c r="AE169" s="135"/>
      <c r="AF169" s="138"/>
      <c r="AG169" s="137"/>
    </row>
    <row r="170" spans="1:33" ht="16.5" hidden="1" outlineLevel="1" thickBot="1">
      <c r="A170" s="14"/>
      <c r="B170" s="122" t="s">
        <v>34</v>
      </c>
      <c r="C170" s="24"/>
      <c r="D170" s="166" t="s">
        <v>47</v>
      </c>
      <c r="E170" s="16"/>
      <c r="F170" s="124">
        <v>32566</v>
      </c>
      <c r="G170" s="143">
        <v>462352</v>
      </c>
      <c r="H170" s="126">
        <v>272379</v>
      </c>
      <c r="I170" s="144">
        <v>3258885</v>
      </c>
      <c r="J170" s="126">
        <v>304945</v>
      </c>
      <c r="K170" s="145">
        <v>3721237</v>
      </c>
      <c r="L170" s="129">
        <v>215</v>
      </c>
      <c r="M170" s="143">
        <v>2620</v>
      </c>
      <c r="N170" s="129">
        <v>1125</v>
      </c>
      <c r="O170" s="129">
        <v>3029</v>
      </c>
      <c r="P170" s="132">
        <f t="shared" si="9"/>
        <v>4154</v>
      </c>
      <c r="Q170" s="144">
        <f t="shared" si="4"/>
        <v>47596</v>
      </c>
      <c r="R170" s="126">
        <f t="shared" si="10"/>
        <v>4369</v>
      </c>
      <c r="S170" s="143">
        <f t="shared" si="5"/>
        <v>50216</v>
      </c>
      <c r="T170" s="142">
        <v>27916</v>
      </c>
      <c r="U170" s="143">
        <f t="shared" si="6"/>
        <v>323132</v>
      </c>
      <c r="V170" s="129">
        <v>128406</v>
      </c>
      <c r="W170" s="129">
        <v>85542</v>
      </c>
      <c r="X170" s="132">
        <f t="shared" si="11"/>
        <v>213948</v>
      </c>
      <c r="Y170" s="144">
        <f t="shared" si="7"/>
        <v>2478697</v>
      </c>
      <c r="Z170" s="126">
        <f t="shared" si="12"/>
        <v>241864</v>
      </c>
      <c r="AA170" s="145">
        <f t="shared" si="8"/>
        <v>2801829</v>
      </c>
      <c r="AC170" s="146"/>
      <c r="AE170" s="135"/>
      <c r="AF170" s="138"/>
      <c r="AG170" s="137"/>
    </row>
    <row r="171" spans="1:33" ht="16.5" hidden="1" outlineLevel="1" thickBot="1">
      <c r="A171" s="14"/>
      <c r="B171" s="122" t="s">
        <v>35</v>
      </c>
      <c r="C171" s="24"/>
      <c r="D171" s="166" t="s">
        <v>47</v>
      </c>
      <c r="E171" s="16"/>
      <c r="F171" s="124">
        <v>33352</v>
      </c>
      <c r="G171" s="143">
        <v>460047</v>
      </c>
      <c r="H171" s="126">
        <v>263539</v>
      </c>
      <c r="I171" s="144">
        <v>3266356</v>
      </c>
      <c r="J171" s="126">
        <v>296891</v>
      </c>
      <c r="K171" s="145">
        <v>3726403</v>
      </c>
      <c r="L171" s="129">
        <v>209</v>
      </c>
      <c r="M171" s="143">
        <v>2610</v>
      </c>
      <c r="N171" s="129">
        <v>1068</v>
      </c>
      <c r="O171" s="129">
        <v>2822</v>
      </c>
      <c r="P171" s="132">
        <f t="shared" si="9"/>
        <v>3890</v>
      </c>
      <c r="Q171" s="144">
        <f t="shared" si="4"/>
        <v>47953</v>
      </c>
      <c r="R171" s="126">
        <f t="shared" si="10"/>
        <v>4099</v>
      </c>
      <c r="S171" s="143">
        <f t="shared" si="5"/>
        <v>50563</v>
      </c>
      <c r="T171" s="142">
        <v>27312</v>
      </c>
      <c r="U171" s="143">
        <f t="shared" si="6"/>
        <v>324268</v>
      </c>
      <c r="V171" s="129">
        <v>124927</v>
      </c>
      <c r="W171" s="129">
        <v>78312</v>
      </c>
      <c r="X171" s="132">
        <f t="shared" si="11"/>
        <v>203239</v>
      </c>
      <c r="Y171" s="144">
        <f t="shared" si="7"/>
        <v>2509668</v>
      </c>
      <c r="Z171" s="126">
        <f t="shared" si="12"/>
        <v>230551</v>
      </c>
      <c r="AA171" s="145">
        <f t="shared" si="8"/>
        <v>2833936</v>
      </c>
      <c r="AC171" s="146"/>
      <c r="AE171" s="135"/>
      <c r="AF171" s="138"/>
      <c r="AG171" s="137"/>
    </row>
    <row r="172" spans="1:33" ht="16.5" hidden="1" outlineLevel="1" thickBot="1">
      <c r="A172" s="14"/>
      <c r="B172" s="122" t="s">
        <v>36</v>
      </c>
      <c r="C172" s="24"/>
      <c r="D172" s="166" t="s">
        <v>47</v>
      </c>
      <c r="E172" s="16"/>
      <c r="F172" s="124">
        <v>36693</v>
      </c>
      <c r="G172" s="143">
        <v>456099</v>
      </c>
      <c r="H172" s="126">
        <v>293015</v>
      </c>
      <c r="I172" s="144">
        <v>3279730</v>
      </c>
      <c r="J172" s="126">
        <v>329708</v>
      </c>
      <c r="K172" s="145">
        <v>3735829</v>
      </c>
      <c r="L172" s="129">
        <v>210</v>
      </c>
      <c r="M172" s="143">
        <v>2587</v>
      </c>
      <c r="N172" s="129">
        <v>1129</v>
      </c>
      <c r="O172" s="129">
        <v>2935</v>
      </c>
      <c r="P172" s="132">
        <f t="shared" si="9"/>
        <v>4064</v>
      </c>
      <c r="Q172" s="144">
        <f t="shared" ref="Q172:Q235" si="13">SUM(P161:P172)</f>
        <v>47975</v>
      </c>
      <c r="R172" s="126">
        <f t="shared" si="10"/>
        <v>4274</v>
      </c>
      <c r="S172" s="143">
        <f t="shared" ref="S172:S235" si="14">SUM(R161:R172)</f>
        <v>50562</v>
      </c>
      <c r="T172" s="142">
        <v>27367</v>
      </c>
      <c r="U172" s="143">
        <f t="shared" si="6"/>
        <v>323856</v>
      </c>
      <c r="V172" s="129">
        <v>130972</v>
      </c>
      <c r="W172" s="129">
        <v>79453</v>
      </c>
      <c r="X172" s="132">
        <f t="shared" si="11"/>
        <v>210425</v>
      </c>
      <c r="Y172" s="144">
        <f t="shared" si="7"/>
        <v>2502888</v>
      </c>
      <c r="Z172" s="126">
        <f t="shared" si="12"/>
        <v>237792</v>
      </c>
      <c r="AA172" s="145">
        <f t="shared" si="8"/>
        <v>2826744</v>
      </c>
      <c r="AC172" s="146"/>
      <c r="AE172" s="147"/>
      <c r="AF172" s="138"/>
      <c r="AG172" s="137"/>
    </row>
    <row r="173" spans="1:33" ht="16.5" hidden="1" outlineLevel="1" thickBot="1">
      <c r="A173" s="14"/>
      <c r="B173" s="122" t="s">
        <v>37</v>
      </c>
      <c r="C173" s="24"/>
      <c r="D173" s="166" t="s">
        <v>47</v>
      </c>
      <c r="E173" s="16"/>
      <c r="F173" s="124">
        <v>34924</v>
      </c>
      <c r="G173" s="143">
        <v>454778</v>
      </c>
      <c r="H173" s="126">
        <v>282269</v>
      </c>
      <c r="I173" s="144">
        <v>3284939</v>
      </c>
      <c r="J173" s="126">
        <v>317193</v>
      </c>
      <c r="K173" s="145">
        <v>3739717</v>
      </c>
      <c r="L173" s="129">
        <v>222</v>
      </c>
      <c r="M173" s="143">
        <v>2574</v>
      </c>
      <c r="N173" s="129">
        <v>1206</v>
      </c>
      <c r="O173" s="129">
        <v>2853</v>
      </c>
      <c r="P173" s="132">
        <f t="shared" si="9"/>
        <v>4059</v>
      </c>
      <c r="Q173" s="144">
        <f t="shared" si="13"/>
        <v>47899</v>
      </c>
      <c r="R173" s="126">
        <f t="shared" si="10"/>
        <v>4281</v>
      </c>
      <c r="S173" s="143">
        <f t="shared" si="14"/>
        <v>50473</v>
      </c>
      <c r="T173" s="142">
        <v>29090</v>
      </c>
      <c r="U173" s="143">
        <f t="shared" si="6"/>
        <v>324874</v>
      </c>
      <c r="V173" s="129">
        <v>132412</v>
      </c>
      <c r="W173" s="129">
        <v>83188</v>
      </c>
      <c r="X173" s="132">
        <f t="shared" si="11"/>
        <v>215600</v>
      </c>
      <c r="Y173" s="144">
        <f t="shared" si="7"/>
        <v>2500983</v>
      </c>
      <c r="Z173" s="126">
        <f t="shared" si="12"/>
        <v>244690</v>
      </c>
      <c r="AA173" s="145">
        <f t="shared" si="8"/>
        <v>2825857</v>
      </c>
      <c r="AC173" s="146"/>
      <c r="AE173" s="135"/>
      <c r="AF173" s="138"/>
      <c r="AG173" s="137"/>
    </row>
    <row r="174" spans="1:33" ht="16.5" hidden="1" outlineLevel="1" thickBot="1">
      <c r="A174" s="14"/>
      <c r="B174" s="122" t="s">
        <v>38</v>
      </c>
      <c r="C174" s="24"/>
      <c r="D174" s="166" t="s">
        <v>47</v>
      </c>
      <c r="E174" s="16"/>
      <c r="F174" s="124">
        <v>37590</v>
      </c>
      <c r="G174" s="143">
        <v>453203</v>
      </c>
      <c r="H174" s="126">
        <v>290629</v>
      </c>
      <c r="I174" s="144">
        <v>3299716</v>
      </c>
      <c r="J174" s="126">
        <v>328219</v>
      </c>
      <c r="K174" s="145">
        <v>3752919</v>
      </c>
      <c r="L174" s="129">
        <v>209</v>
      </c>
      <c r="M174" s="143">
        <v>2557</v>
      </c>
      <c r="N174" s="129">
        <v>1098</v>
      </c>
      <c r="O174" s="129">
        <v>2884</v>
      </c>
      <c r="P174" s="132">
        <f t="shared" si="9"/>
        <v>3982</v>
      </c>
      <c r="Q174" s="144">
        <f t="shared" si="13"/>
        <v>47888</v>
      </c>
      <c r="R174" s="126">
        <f t="shared" si="10"/>
        <v>4191</v>
      </c>
      <c r="S174" s="143">
        <f t="shared" si="14"/>
        <v>50445</v>
      </c>
      <c r="T174" s="142">
        <v>26904</v>
      </c>
      <c r="U174" s="143">
        <f t="shared" si="6"/>
        <v>324358</v>
      </c>
      <c r="V174" s="129">
        <v>126278</v>
      </c>
      <c r="W174" s="129">
        <v>83328</v>
      </c>
      <c r="X174" s="132">
        <f t="shared" si="11"/>
        <v>209606</v>
      </c>
      <c r="Y174" s="144">
        <f t="shared" si="7"/>
        <v>2501952</v>
      </c>
      <c r="Z174" s="126">
        <f t="shared" si="12"/>
        <v>236510</v>
      </c>
      <c r="AA174" s="145">
        <f t="shared" si="8"/>
        <v>2826310</v>
      </c>
      <c r="AC174" s="146"/>
      <c r="AE174" s="135"/>
      <c r="AF174" s="138"/>
      <c r="AG174" s="137"/>
    </row>
    <row r="175" spans="1:33" ht="16.5" hidden="1" outlineLevel="1" thickBot="1">
      <c r="A175" s="14"/>
      <c r="B175" s="122" t="s">
        <v>39</v>
      </c>
      <c r="C175" s="24"/>
      <c r="D175" s="166" t="s">
        <v>47</v>
      </c>
      <c r="E175" s="16"/>
      <c r="F175" s="124">
        <v>41995</v>
      </c>
      <c r="G175" s="143">
        <v>455250</v>
      </c>
      <c r="H175" s="126">
        <v>287157</v>
      </c>
      <c r="I175" s="144">
        <v>3310915</v>
      </c>
      <c r="J175" s="126">
        <v>329152</v>
      </c>
      <c r="K175" s="145">
        <v>3766165</v>
      </c>
      <c r="L175" s="129">
        <v>217</v>
      </c>
      <c r="M175" s="143">
        <v>2542</v>
      </c>
      <c r="N175" s="129">
        <v>1046</v>
      </c>
      <c r="O175" s="129">
        <v>2998</v>
      </c>
      <c r="P175" s="132">
        <f t="shared" si="9"/>
        <v>4044</v>
      </c>
      <c r="Q175" s="144">
        <f t="shared" si="13"/>
        <v>47761</v>
      </c>
      <c r="R175" s="126">
        <f t="shared" si="10"/>
        <v>4261</v>
      </c>
      <c r="S175" s="143">
        <f t="shared" si="14"/>
        <v>50303</v>
      </c>
      <c r="T175" s="142">
        <v>28018</v>
      </c>
      <c r="U175" s="143">
        <f t="shared" ref="U175:U238" si="15">SUM(T164:T175)</f>
        <v>324735</v>
      </c>
      <c r="V175" s="129">
        <v>117176</v>
      </c>
      <c r="W175" s="129">
        <v>88139</v>
      </c>
      <c r="X175" s="132">
        <f t="shared" si="11"/>
        <v>205315</v>
      </c>
      <c r="Y175" s="144">
        <f t="shared" ref="Y175:Y238" si="16">SUM(X164:X175)</f>
        <v>2486112</v>
      </c>
      <c r="Z175" s="126">
        <f t="shared" si="12"/>
        <v>233333</v>
      </c>
      <c r="AA175" s="145">
        <f t="shared" ref="AA175:AA238" si="17">SUM(Z164:Z175)</f>
        <v>2810847</v>
      </c>
      <c r="AC175" s="146"/>
      <c r="AE175" s="135"/>
      <c r="AF175" s="138"/>
      <c r="AG175" s="137"/>
    </row>
    <row r="176" spans="1:33" ht="16.5" hidden="1" outlineLevel="1" thickBot="1">
      <c r="A176" s="14"/>
      <c r="B176" s="122" t="s">
        <v>40</v>
      </c>
      <c r="C176" s="24"/>
      <c r="D176" s="166" t="s">
        <v>47</v>
      </c>
      <c r="E176" s="16"/>
      <c r="F176" s="124">
        <v>39519</v>
      </c>
      <c r="G176" s="143">
        <v>456763</v>
      </c>
      <c r="H176" s="126">
        <v>299528</v>
      </c>
      <c r="I176" s="144">
        <v>3328809</v>
      </c>
      <c r="J176" s="126">
        <v>339047</v>
      </c>
      <c r="K176" s="145">
        <v>3785572</v>
      </c>
      <c r="L176" s="129">
        <v>204</v>
      </c>
      <c r="M176" s="143">
        <v>2536</v>
      </c>
      <c r="N176" s="129">
        <v>1024</v>
      </c>
      <c r="O176" s="129">
        <v>2816</v>
      </c>
      <c r="P176" s="132">
        <f t="shared" si="9"/>
        <v>3840</v>
      </c>
      <c r="Q176" s="144">
        <f t="shared" si="13"/>
        <v>47715</v>
      </c>
      <c r="R176" s="126">
        <f t="shared" si="10"/>
        <v>4044</v>
      </c>
      <c r="S176" s="143">
        <f t="shared" si="14"/>
        <v>50251</v>
      </c>
      <c r="T176" s="142">
        <v>26711</v>
      </c>
      <c r="U176" s="143">
        <f t="shared" si="15"/>
        <v>326390</v>
      </c>
      <c r="V176" s="129">
        <v>131286</v>
      </c>
      <c r="W176" s="129">
        <v>82854</v>
      </c>
      <c r="X176" s="132">
        <f t="shared" si="11"/>
        <v>214140</v>
      </c>
      <c r="Y176" s="144">
        <f t="shared" si="16"/>
        <v>2487930</v>
      </c>
      <c r="Z176" s="126">
        <f t="shared" si="12"/>
        <v>240851</v>
      </c>
      <c r="AA176" s="145">
        <f t="shared" si="17"/>
        <v>2814320</v>
      </c>
      <c r="AC176" s="146"/>
      <c r="AE176" s="161"/>
      <c r="AF176" s="138"/>
      <c r="AG176" s="137"/>
    </row>
    <row r="177" spans="1:33" ht="16.5" hidden="1" outlineLevel="1" thickBot="1">
      <c r="A177" s="14"/>
      <c r="B177" s="122" t="s">
        <v>41</v>
      </c>
      <c r="C177" s="24"/>
      <c r="D177" s="166" t="s">
        <v>47</v>
      </c>
      <c r="E177" s="16"/>
      <c r="F177" s="124">
        <v>35967</v>
      </c>
      <c r="G177" s="143">
        <v>452292</v>
      </c>
      <c r="H177" s="126">
        <v>294740</v>
      </c>
      <c r="I177" s="144">
        <v>3359778</v>
      </c>
      <c r="J177" s="126">
        <v>330707</v>
      </c>
      <c r="K177" s="145">
        <v>3812070</v>
      </c>
      <c r="L177" s="129">
        <v>209</v>
      </c>
      <c r="M177" s="143">
        <v>2528</v>
      </c>
      <c r="N177" s="129">
        <v>1098</v>
      </c>
      <c r="O177" s="129">
        <v>2884</v>
      </c>
      <c r="P177" s="132">
        <f t="shared" si="9"/>
        <v>3982</v>
      </c>
      <c r="Q177" s="144">
        <f t="shared" si="13"/>
        <v>47804</v>
      </c>
      <c r="R177" s="126">
        <f t="shared" si="10"/>
        <v>4191</v>
      </c>
      <c r="S177" s="143">
        <f t="shared" si="14"/>
        <v>50332</v>
      </c>
      <c r="T177" s="142">
        <v>26280</v>
      </c>
      <c r="U177" s="143">
        <f t="shared" si="15"/>
        <v>326539</v>
      </c>
      <c r="V177" s="129">
        <v>121888</v>
      </c>
      <c r="W177" s="129">
        <v>85619</v>
      </c>
      <c r="X177" s="132">
        <f t="shared" si="11"/>
        <v>207507</v>
      </c>
      <c r="Y177" s="144">
        <f t="shared" si="16"/>
        <v>2493111</v>
      </c>
      <c r="Z177" s="126">
        <f t="shared" si="12"/>
        <v>233787</v>
      </c>
      <c r="AA177" s="145">
        <f t="shared" si="17"/>
        <v>2819650</v>
      </c>
      <c r="AC177" s="146"/>
      <c r="AE177" s="135"/>
      <c r="AF177" s="138"/>
      <c r="AG177" s="137"/>
    </row>
    <row r="178" spans="1:33" ht="16.5" hidden="1" outlineLevel="1" thickBot="1">
      <c r="A178" s="14"/>
      <c r="B178" s="122" t="s">
        <v>42</v>
      </c>
      <c r="C178" s="24"/>
      <c r="D178" s="166" t="s">
        <v>49</v>
      </c>
      <c r="E178" s="16"/>
      <c r="F178" s="124">
        <v>41998</v>
      </c>
      <c r="G178" s="143">
        <v>452146</v>
      </c>
      <c r="H178" s="126">
        <v>274189</v>
      </c>
      <c r="I178" s="144">
        <v>3402555</v>
      </c>
      <c r="J178" s="126">
        <v>316187</v>
      </c>
      <c r="K178" s="145">
        <v>3854701</v>
      </c>
      <c r="L178" s="129">
        <v>212</v>
      </c>
      <c r="M178" s="143">
        <v>2523</v>
      </c>
      <c r="N178" s="129">
        <v>886</v>
      </c>
      <c r="O178" s="129">
        <v>2868</v>
      </c>
      <c r="P178" s="132">
        <f t="shared" si="9"/>
        <v>3754</v>
      </c>
      <c r="Q178" s="144">
        <f t="shared" si="13"/>
        <v>47777</v>
      </c>
      <c r="R178" s="126">
        <f t="shared" si="10"/>
        <v>3966</v>
      </c>
      <c r="S178" s="143">
        <f t="shared" si="14"/>
        <v>50300</v>
      </c>
      <c r="T178" s="142">
        <v>27359</v>
      </c>
      <c r="U178" s="143">
        <f t="shared" si="15"/>
        <v>327225</v>
      </c>
      <c r="V178" s="129">
        <v>113690</v>
      </c>
      <c r="W178" s="129">
        <v>83455</v>
      </c>
      <c r="X178" s="132">
        <f t="shared" si="11"/>
        <v>197145</v>
      </c>
      <c r="Y178" s="144">
        <f t="shared" si="16"/>
        <v>2502187</v>
      </c>
      <c r="Z178" s="126">
        <f t="shared" si="12"/>
        <v>224504</v>
      </c>
      <c r="AA178" s="145">
        <f t="shared" si="17"/>
        <v>2829412</v>
      </c>
      <c r="AC178" s="146"/>
      <c r="AE178" s="147"/>
      <c r="AF178" s="138"/>
      <c r="AG178" s="137"/>
    </row>
    <row r="179" spans="1:33" ht="16.5" hidden="1" outlineLevel="1" thickBot="1">
      <c r="A179" s="14"/>
      <c r="B179" s="122" t="s">
        <v>43</v>
      </c>
      <c r="C179" s="24"/>
      <c r="D179" s="166" t="s">
        <v>49</v>
      </c>
      <c r="E179" s="16"/>
      <c r="F179" s="124">
        <v>34576</v>
      </c>
      <c r="G179" s="143">
        <v>450909</v>
      </c>
      <c r="H179" s="126">
        <v>298667</v>
      </c>
      <c r="I179" s="144">
        <v>3437040</v>
      </c>
      <c r="J179" s="126">
        <v>333243</v>
      </c>
      <c r="K179" s="145">
        <v>3887949</v>
      </c>
      <c r="L179" s="129">
        <v>191</v>
      </c>
      <c r="M179" s="143">
        <v>2518</v>
      </c>
      <c r="N179" s="129">
        <v>996</v>
      </c>
      <c r="O179" s="129">
        <v>2884</v>
      </c>
      <c r="P179" s="132">
        <f t="shared" si="9"/>
        <v>3880</v>
      </c>
      <c r="Q179" s="144">
        <f t="shared" si="13"/>
        <v>47796</v>
      </c>
      <c r="R179" s="126">
        <f t="shared" si="10"/>
        <v>4071</v>
      </c>
      <c r="S179" s="143">
        <f t="shared" si="14"/>
        <v>50314</v>
      </c>
      <c r="T179" s="142">
        <v>24578</v>
      </c>
      <c r="U179" s="143">
        <f t="shared" si="15"/>
        <v>326040</v>
      </c>
      <c r="V179" s="129">
        <v>124964</v>
      </c>
      <c r="W179" s="129">
        <v>84189</v>
      </c>
      <c r="X179" s="132">
        <f t="shared" si="11"/>
        <v>209153</v>
      </c>
      <c r="Y179" s="144">
        <f t="shared" si="16"/>
        <v>2513502</v>
      </c>
      <c r="Z179" s="126">
        <f t="shared" si="12"/>
        <v>233731</v>
      </c>
      <c r="AA179" s="145">
        <f t="shared" si="17"/>
        <v>2839542</v>
      </c>
      <c r="AC179" s="146"/>
      <c r="AE179" s="135"/>
      <c r="AF179" s="138"/>
      <c r="AG179" s="137"/>
    </row>
    <row r="180" spans="1:33" ht="16.5" hidden="1" outlineLevel="1" thickBot="1">
      <c r="A180" s="14"/>
      <c r="B180" s="122" t="s">
        <v>44</v>
      </c>
      <c r="C180" s="24"/>
      <c r="D180" s="166" t="s">
        <v>49</v>
      </c>
      <c r="E180" s="16"/>
      <c r="F180" s="124">
        <v>37044</v>
      </c>
      <c r="G180" s="143">
        <v>445642</v>
      </c>
      <c r="H180" s="126">
        <v>319438</v>
      </c>
      <c r="I180" s="144">
        <v>3454387</v>
      </c>
      <c r="J180" s="126">
        <f t="shared" ref="J180:J243" si="18">+F180+H180</f>
        <v>356482</v>
      </c>
      <c r="K180" s="145">
        <v>3900029</v>
      </c>
      <c r="L180" s="129">
        <v>209</v>
      </c>
      <c r="M180" s="143">
        <v>2518</v>
      </c>
      <c r="N180" s="129">
        <v>1074</v>
      </c>
      <c r="O180" s="129">
        <v>3089</v>
      </c>
      <c r="P180" s="132">
        <f t="shared" si="9"/>
        <v>4163</v>
      </c>
      <c r="Q180" s="144">
        <f t="shared" si="13"/>
        <v>47895</v>
      </c>
      <c r="R180" s="126">
        <f t="shared" si="10"/>
        <v>4372</v>
      </c>
      <c r="S180" s="143">
        <f t="shared" si="14"/>
        <v>50413</v>
      </c>
      <c r="T180" s="142">
        <v>26945</v>
      </c>
      <c r="U180" s="143">
        <f t="shared" si="15"/>
        <v>326113</v>
      </c>
      <c r="V180" s="129">
        <v>138504</v>
      </c>
      <c r="W180" s="129">
        <v>91812</v>
      </c>
      <c r="X180" s="132">
        <f t="shared" si="11"/>
        <v>230316</v>
      </c>
      <c r="Y180" s="144">
        <f t="shared" si="16"/>
        <v>2529505</v>
      </c>
      <c r="Z180" s="126">
        <f t="shared" si="12"/>
        <v>257261</v>
      </c>
      <c r="AA180" s="145">
        <f t="shared" si="17"/>
        <v>2855618</v>
      </c>
      <c r="AC180" s="146"/>
      <c r="AE180" s="135" t="s">
        <v>50</v>
      </c>
      <c r="AF180" s="138"/>
      <c r="AG180" s="137"/>
    </row>
    <row r="181" spans="1:33" ht="16.5" hidden="1" outlineLevel="1" thickBot="1">
      <c r="A181" s="14"/>
      <c r="B181" s="148" t="s">
        <v>33</v>
      </c>
      <c r="C181" s="58"/>
      <c r="D181" s="167" t="s">
        <v>49</v>
      </c>
      <c r="E181" s="12"/>
      <c r="F181" s="150">
        <v>36458</v>
      </c>
      <c r="G181" s="151">
        <v>442682</v>
      </c>
      <c r="H181" s="152">
        <v>314397</v>
      </c>
      <c r="I181" s="153">
        <f t="shared" ref="I181:I244" si="19">SUM(H170:H181)</f>
        <v>3489947</v>
      </c>
      <c r="J181" s="152">
        <f t="shared" si="18"/>
        <v>350855</v>
      </c>
      <c r="K181" s="154">
        <f t="shared" ref="K181:K244" si="20">SUM(J170:J181)</f>
        <v>3932629</v>
      </c>
      <c r="L181" s="155">
        <v>201</v>
      </c>
      <c r="M181" s="151">
        <f t="shared" ref="M181:M244" si="21">SUM(L170:L181)</f>
        <v>2508</v>
      </c>
      <c r="N181" s="155">
        <v>1063</v>
      </c>
      <c r="O181" s="155">
        <v>3172</v>
      </c>
      <c r="P181" s="157">
        <f t="shared" si="9"/>
        <v>4235</v>
      </c>
      <c r="Q181" s="153">
        <f t="shared" si="13"/>
        <v>48047</v>
      </c>
      <c r="R181" s="152">
        <f t="shared" si="10"/>
        <v>4436</v>
      </c>
      <c r="S181" s="151">
        <f t="shared" si="14"/>
        <v>50555</v>
      </c>
      <c r="T181" s="158">
        <v>24484</v>
      </c>
      <c r="U181" s="151">
        <f t="shared" si="15"/>
        <v>322964</v>
      </c>
      <c r="V181" s="155">
        <v>135576</v>
      </c>
      <c r="W181" s="155">
        <v>97523</v>
      </c>
      <c r="X181" s="157">
        <f t="shared" si="11"/>
        <v>233099</v>
      </c>
      <c r="Y181" s="153">
        <f t="shared" si="16"/>
        <v>2549493</v>
      </c>
      <c r="Z181" s="152">
        <f t="shared" si="12"/>
        <v>257583</v>
      </c>
      <c r="AA181" s="154">
        <f t="shared" si="17"/>
        <v>2872457</v>
      </c>
      <c r="AC181" s="146"/>
      <c r="AE181" s="135"/>
      <c r="AF181" s="138"/>
      <c r="AG181" s="137"/>
    </row>
    <row r="182" spans="1:33" ht="16.5" hidden="1" outlineLevel="1" thickBot="1">
      <c r="A182" s="14"/>
      <c r="B182" s="122" t="s">
        <v>34</v>
      </c>
      <c r="C182" s="24"/>
      <c r="D182" s="166" t="s">
        <v>49</v>
      </c>
      <c r="E182" s="16"/>
      <c r="F182" s="124">
        <v>32108</v>
      </c>
      <c r="G182" s="143">
        <v>442224</v>
      </c>
      <c r="H182" s="126">
        <v>298296</v>
      </c>
      <c r="I182" s="144">
        <f t="shared" si="19"/>
        <v>3515864</v>
      </c>
      <c r="J182" s="126">
        <f t="shared" si="18"/>
        <v>330404</v>
      </c>
      <c r="K182" s="145">
        <f t="shared" si="20"/>
        <v>3958088</v>
      </c>
      <c r="L182" s="129">
        <v>197</v>
      </c>
      <c r="M182" s="143">
        <f t="shared" si="21"/>
        <v>2490</v>
      </c>
      <c r="N182" s="129">
        <v>1075</v>
      </c>
      <c r="O182" s="129">
        <v>3111</v>
      </c>
      <c r="P182" s="132">
        <f t="shared" si="9"/>
        <v>4186</v>
      </c>
      <c r="Q182" s="144">
        <f t="shared" si="13"/>
        <v>48079</v>
      </c>
      <c r="R182" s="126">
        <f t="shared" si="10"/>
        <v>4383</v>
      </c>
      <c r="S182" s="143">
        <f t="shared" si="14"/>
        <v>50569</v>
      </c>
      <c r="T182" s="142">
        <v>25336</v>
      </c>
      <c r="U182" s="143">
        <f t="shared" si="15"/>
        <v>320384</v>
      </c>
      <c r="V182" s="129">
        <v>139492</v>
      </c>
      <c r="W182" s="129">
        <v>96183</v>
      </c>
      <c r="X182" s="132">
        <f t="shared" si="11"/>
        <v>235675</v>
      </c>
      <c r="Y182" s="144">
        <f t="shared" si="16"/>
        <v>2571220</v>
      </c>
      <c r="Z182" s="126">
        <f t="shared" si="12"/>
        <v>261011</v>
      </c>
      <c r="AA182" s="145">
        <f t="shared" si="17"/>
        <v>2891604</v>
      </c>
      <c r="AC182" s="146"/>
      <c r="AE182" s="135"/>
      <c r="AF182" s="138"/>
      <c r="AG182" s="137"/>
    </row>
    <row r="183" spans="1:33" ht="16.5" hidden="1" outlineLevel="1" thickBot="1">
      <c r="A183" s="14"/>
      <c r="B183" s="122" t="s">
        <v>51</v>
      </c>
      <c r="C183" s="24"/>
      <c r="D183" s="166" t="s">
        <v>49</v>
      </c>
      <c r="E183" s="16"/>
      <c r="F183" s="124">
        <v>31459</v>
      </c>
      <c r="G183" s="143">
        <v>440331</v>
      </c>
      <c r="H183" s="126">
        <v>290054</v>
      </c>
      <c r="I183" s="144">
        <f t="shared" si="19"/>
        <v>3542379</v>
      </c>
      <c r="J183" s="126">
        <f t="shared" si="18"/>
        <v>321513</v>
      </c>
      <c r="K183" s="145">
        <f t="shared" si="20"/>
        <v>3982710</v>
      </c>
      <c r="L183" s="129">
        <v>195</v>
      </c>
      <c r="M183" s="143">
        <f t="shared" si="21"/>
        <v>2476</v>
      </c>
      <c r="N183" s="129">
        <v>1040</v>
      </c>
      <c r="O183" s="129">
        <v>3083</v>
      </c>
      <c r="P183" s="132">
        <f t="shared" si="9"/>
        <v>4123</v>
      </c>
      <c r="Q183" s="144">
        <f t="shared" si="13"/>
        <v>48312</v>
      </c>
      <c r="R183" s="126">
        <f t="shared" si="10"/>
        <v>4318</v>
      </c>
      <c r="S183" s="143">
        <f t="shared" si="14"/>
        <v>50788</v>
      </c>
      <c r="T183" s="142">
        <v>25026</v>
      </c>
      <c r="U183" s="143">
        <f t="shared" si="15"/>
        <v>318098</v>
      </c>
      <c r="V183" s="129">
        <v>134400</v>
      </c>
      <c r="W183" s="129">
        <v>94788</v>
      </c>
      <c r="X183" s="132">
        <f t="shared" si="11"/>
        <v>229188</v>
      </c>
      <c r="Y183" s="144">
        <f t="shared" si="16"/>
        <v>2597169</v>
      </c>
      <c r="Z183" s="126">
        <f t="shared" si="12"/>
        <v>254214</v>
      </c>
      <c r="AA183" s="145">
        <f t="shared" si="17"/>
        <v>2915267</v>
      </c>
      <c r="AC183" s="146"/>
      <c r="AE183" s="135"/>
      <c r="AF183" s="138"/>
      <c r="AG183" s="137"/>
    </row>
    <row r="184" spans="1:33" ht="16.5" hidden="1" outlineLevel="1" thickBot="1">
      <c r="A184" s="14"/>
      <c r="B184" s="122" t="s">
        <v>52</v>
      </c>
      <c r="C184" s="24"/>
      <c r="D184" s="166" t="s">
        <v>49</v>
      </c>
      <c r="E184" s="16"/>
      <c r="F184" s="124">
        <v>37461</v>
      </c>
      <c r="G184" s="143">
        <v>441099</v>
      </c>
      <c r="H184" s="126">
        <v>325911</v>
      </c>
      <c r="I184" s="144">
        <f t="shared" si="19"/>
        <v>3575275</v>
      </c>
      <c r="J184" s="126">
        <f t="shared" si="18"/>
        <v>363372</v>
      </c>
      <c r="K184" s="145">
        <f t="shared" si="20"/>
        <v>4016374</v>
      </c>
      <c r="L184" s="129">
        <v>212</v>
      </c>
      <c r="M184" s="143">
        <f t="shared" si="21"/>
        <v>2478</v>
      </c>
      <c r="N184" s="129">
        <v>1081</v>
      </c>
      <c r="O184" s="129">
        <v>3146</v>
      </c>
      <c r="P184" s="132">
        <f t="shared" si="9"/>
        <v>4227</v>
      </c>
      <c r="Q184" s="144">
        <f t="shared" si="13"/>
        <v>48475</v>
      </c>
      <c r="R184" s="126">
        <f t="shared" si="10"/>
        <v>4439</v>
      </c>
      <c r="S184" s="143">
        <f t="shared" si="14"/>
        <v>50953</v>
      </c>
      <c r="T184" s="142">
        <v>27133</v>
      </c>
      <c r="U184" s="143">
        <f t="shared" si="15"/>
        <v>317864</v>
      </c>
      <c r="V184" s="129">
        <v>139314</v>
      </c>
      <c r="W184" s="129">
        <v>97151</v>
      </c>
      <c r="X184" s="132">
        <f t="shared" si="11"/>
        <v>236465</v>
      </c>
      <c r="Y184" s="144">
        <f t="shared" si="16"/>
        <v>2623209</v>
      </c>
      <c r="Z184" s="126">
        <f t="shared" si="12"/>
        <v>263598</v>
      </c>
      <c r="AA184" s="145">
        <f t="shared" si="17"/>
        <v>2941073</v>
      </c>
      <c r="AC184" s="146"/>
      <c r="AE184" s="147"/>
      <c r="AF184" s="138"/>
      <c r="AG184" s="137"/>
    </row>
    <row r="185" spans="1:33" ht="16.5" hidden="1" outlineLevel="1" thickBot="1">
      <c r="A185" s="14"/>
      <c r="B185" s="122" t="s">
        <v>37</v>
      </c>
      <c r="C185" s="24"/>
      <c r="D185" s="166" t="s">
        <v>49</v>
      </c>
      <c r="E185" s="16"/>
      <c r="F185" s="124">
        <v>32635</v>
      </c>
      <c r="G185" s="143">
        <v>438810</v>
      </c>
      <c r="H185" s="126">
        <v>317194</v>
      </c>
      <c r="I185" s="144">
        <f t="shared" si="19"/>
        <v>3610200</v>
      </c>
      <c r="J185" s="126">
        <f t="shared" si="18"/>
        <v>349829</v>
      </c>
      <c r="K185" s="145">
        <f t="shared" si="20"/>
        <v>4049010</v>
      </c>
      <c r="L185" s="129">
        <v>206</v>
      </c>
      <c r="M185" s="143">
        <f t="shared" si="21"/>
        <v>2462</v>
      </c>
      <c r="N185" s="129">
        <v>1086</v>
      </c>
      <c r="O185" s="129">
        <v>3112</v>
      </c>
      <c r="P185" s="132">
        <f t="shared" si="9"/>
        <v>4198</v>
      </c>
      <c r="Q185" s="144">
        <f t="shared" si="13"/>
        <v>48614</v>
      </c>
      <c r="R185" s="126">
        <f t="shared" si="10"/>
        <v>4404</v>
      </c>
      <c r="S185" s="143">
        <f t="shared" si="14"/>
        <v>51076</v>
      </c>
      <c r="T185" s="142">
        <v>26336</v>
      </c>
      <c r="U185" s="143">
        <f t="shared" si="15"/>
        <v>315110</v>
      </c>
      <c r="V185" s="129">
        <v>140334</v>
      </c>
      <c r="W185" s="129">
        <v>98460</v>
      </c>
      <c r="X185" s="132">
        <f t="shared" si="11"/>
        <v>238794</v>
      </c>
      <c r="Y185" s="144">
        <f t="shared" si="16"/>
        <v>2646403</v>
      </c>
      <c r="Z185" s="126">
        <f t="shared" si="12"/>
        <v>265130</v>
      </c>
      <c r="AA185" s="145">
        <f t="shared" si="17"/>
        <v>2961513</v>
      </c>
      <c r="AC185" s="146"/>
      <c r="AE185" s="135"/>
      <c r="AF185" s="138"/>
      <c r="AG185" s="137"/>
    </row>
    <row r="186" spans="1:33" ht="16.5" hidden="1" outlineLevel="1" thickBot="1">
      <c r="A186" s="14"/>
      <c r="B186" s="122" t="s">
        <v>38</v>
      </c>
      <c r="C186" s="24"/>
      <c r="D186" s="166" t="s">
        <v>49</v>
      </c>
      <c r="E186" s="16"/>
      <c r="F186" s="124">
        <v>37647</v>
      </c>
      <c r="G186" s="143">
        <f t="shared" ref="G186:G249" si="22">SUM(F175:F186)</f>
        <v>438867</v>
      </c>
      <c r="H186" s="126">
        <v>337786</v>
      </c>
      <c r="I186" s="144">
        <f t="shared" si="19"/>
        <v>3657357</v>
      </c>
      <c r="J186" s="126">
        <f t="shared" si="18"/>
        <v>375433</v>
      </c>
      <c r="K186" s="145">
        <f t="shared" si="20"/>
        <v>4096224</v>
      </c>
      <c r="L186" s="129">
        <v>206</v>
      </c>
      <c r="M186" s="143">
        <f t="shared" si="21"/>
        <v>2459</v>
      </c>
      <c r="N186" s="129">
        <v>1041</v>
      </c>
      <c r="O186" s="129">
        <v>3118</v>
      </c>
      <c r="P186" s="132">
        <f t="shared" si="9"/>
        <v>4159</v>
      </c>
      <c r="Q186" s="144">
        <f t="shared" si="13"/>
        <v>48791</v>
      </c>
      <c r="R186" s="126">
        <f t="shared" si="10"/>
        <v>4365</v>
      </c>
      <c r="S186" s="143">
        <f t="shared" si="14"/>
        <v>51250</v>
      </c>
      <c r="T186" s="142">
        <v>24708</v>
      </c>
      <c r="U186" s="143">
        <f t="shared" si="15"/>
        <v>312914</v>
      </c>
      <c r="V186" s="129">
        <v>134236</v>
      </c>
      <c r="W186" s="129">
        <v>99406</v>
      </c>
      <c r="X186" s="132">
        <f t="shared" si="11"/>
        <v>233642</v>
      </c>
      <c r="Y186" s="144">
        <f t="shared" si="16"/>
        <v>2670439</v>
      </c>
      <c r="Z186" s="126">
        <f t="shared" si="12"/>
        <v>258350</v>
      </c>
      <c r="AA186" s="145">
        <f t="shared" si="17"/>
        <v>2983353</v>
      </c>
      <c r="AC186" s="146"/>
      <c r="AE186" s="135"/>
      <c r="AF186" s="138"/>
      <c r="AG186" s="137"/>
    </row>
    <row r="187" spans="1:33" ht="16.5" hidden="1" outlineLevel="1" thickBot="1">
      <c r="A187" s="14"/>
      <c r="B187" s="122" t="s">
        <v>39</v>
      </c>
      <c r="C187" s="24"/>
      <c r="D187" s="166" t="s">
        <v>49</v>
      </c>
      <c r="E187" s="16"/>
      <c r="F187" s="124">
        <v>40627</v>
      </c>
      <c r="G187" s="143">
        <f t="shared" si="22"/>
        <v>437499</v>
      </c>
      <c r="H187" s="126">
        <v>331733</v>
      </c>
      <c r="I187" s="144">
        <f t="shared" si="19"/>
        <v>3701933</v>
      </c>
      <c r="J187" s="126">
        <f t="shared" si="18"/>
        <v>372360</v>
      </c>
      <c r="K187" s="145">
        <f t="shared" si="20"/>
        <v>4139432</v>
      </c>
      <c r="L187" s="129">
        <v>211</v>
      </c>
      <c r="M187" s="143">
        <f t="shared" si="21"/>
        <v>2453</v>
      </c>
      <c r="N187" s="129">
        <v>1065</v>
      </c>
      <c r="O187" s="129">
        <v>3214</v>
      </c>
      <c r="P187" s="132">
        <f t="shared" si="9"/>
        <v>4279</v>
      </c>
      <c r="Q187" s="144">
        <f t="shared" si="13"/>
        <v>49026</v>
      </c>
      <c r="R187" s="126">
        <f t="shared" si="10"/>
        <v>4490</v>
      </c>
      <c r="S187" s="143">
        <f t="shared" si="14"/>
        <v>51479</v>
      </c>
      <c r="T187" s="142">
        <v>25164</v>
      </c>
      <c r="U187" s="143">
        <f t="shared" si="15"/>
        <v>310060</v>
      </c>
      <c r="V187" s="129">
        <v>137376</v>
      </c>
      <c r="W187" s="129">
        <v>96545</v>
      </c>
      <c r="X187" s="132">
        <f t="shared" si="11"/>
        <v>233921</v>
      </c>
      <c r="Y187" s="144">
        <f t="shared" si="16"/>
        <v>2699045</v>
      </c>
      <c r="Z187" s="126">
        <f t="shared" si="12"/>
        <v>259085</v>
      </c>
      <c r="AA187" s="145">
        <f t="shared" si="17"/>
        <v>3009105</v>
      </c>
      <c r="AC187" s="146"/>
      <c r="AE187" s="135"/>
      <c r="AF187" s="138"/>
      <c r="AG187" s="137"/>
    </row>
    <row r="188" spans="1:33" ht="16.5" hidden="1" outlineLevel="1" thickBot="1">
      <c r="A188" s="14"/>
      <c r="B188" s="122" t="s">
        <v>40</v>
      </c>
      <c r="C188" s="24"/>
      <c r="D188" s="166" t="s">
        <v>49</v>
      </c>
      <c r="E188" s="16"/>
      <c r="F188" s="124">
        <v>40048</v>
      </c>
      <c r="G188" s="143">
        <f t="shared" si="22"/>
        <v>438028</v>
      </c>
      <c r="H188" s="126">
        <v>328729</v>
      </c>
      <c r="I188" s="144">
        <f t="shared" si="19"/>
        <v>3731134</v>
      </c>
      <c r="J188" s="126">
        <f t="shared" si="18"/>
        <v>368777</v>
      </c>
      <c r="K188" s="145">
        <f t="shared" si="20"/>
        <v>4169162</v>
      </c>
      <c r="L188" s="129">
        <v>201</v>
      </c>
      <c r="M188" s="143">
        <f t="shared" si="21"/>
        <v>2450</v>
      </c>
      <c r="N188" s="129">
        <v>1032</v>
      </c>
      <c r="O188" s="129">
        <v>3041</v>
      </c>
      <c r="P188" s="132">
        <f t="shared" si="9"/>
        <v>4073</v>
      </c>
      <c r="Q188" s="144">
        <f t="shared" si="13"/>
        <v>49259</v>
      </c>
      <c r="R188" s="126">
        <f t="shared" si="10"/>
        <v>4274</v>
      </c>
      <c r="S188" s="143">
        <f t="shared" si="14"/>
        <v>51709</v>
      </c>
      <c r="T188" s="142">
        <v>23916</v>
      </c>
      <c r="U188" s="143">
        <f t="shared" si="15"/>
        <v>307265</v>
      </c>
      <c r="V188" s="129">
        <v>132738</v>
      </c>
      <c r="W188" s="129">
        <v>92086</v>
      </c>
      <c r="X188" s="132">
        <f t="shared" si="11"/>
        <v>224824</v>
      </c>
      <c r="Y188" s="144">
        <f t="shared" si="16"/>
        <v>2709729</v>
      </c>
      <c r="Z188" s="126">
        <f t="shared" si="12"/>
        <v>248740</v>
      </c>
      <c r="AA188" s="145">
        <f t="shared" si="17"/>
        <v>3016994</v>
      </c>
      <c r="AC188" s="146"/>
      <c r="AE188" s="161"/>
      <c r="AF188" s="138"/>
      <c r="AG188" s="137"/>
    </row>
    <row r="189" spans="1:33" ht="16.5" hidden="1" outlineLevel="1" thickBot="1">
      <c r="A189" s="14"/>
      <c r="B189" s="122" t="s">
        <v>41</v>
      </c>
      <c r="C189" s="24"/>
      <c r="D189" s="166" t="s">
        <v>49</v>
      </c>
      <c r="E189" s="16"/>
      <c r="F189" s="124">
        <v>42370</v>
      </c>
      <c r="G189" s="143">
        <f t="shared" si="22"/>
        <v>444431</v>
      </c>
      <c r="H189" s="126">
        <v>340500</v>
      </c>
      <c r="I189" s="144">
        <f t="shared" si="19"/>
        <v>3776894</v>
      </c>
      <c r="J189" s="126">
        <f t="shared" si="18"/>
        <v>382870</v>
      </c>
      <c r="K189" s="145">
        <f t="shared" si="20"/>
        <v>4221325</v>
      </c>
      <c r="L189" s="129">
        <v>211</v>
      </c>
      <c r="M189" s="143">
        <f t="shared" si="21"/>
        <v>2452</v>
      </c>
      <c r="N189" s="129">
        <v>1069</v>
      </c>
      <c r="O189" s="129">
        <v>3169</v>
      </c>
      <c r="P189" s="132">
        <f t="shared" si="9"/>
        <v>4238</v>
      </c>
      <c r="Q189" s="144">
        <f t="shared" si="13"/>
        <v>49515</v>
      </c>
      <c r="R189" s="126">
        <f t="shared" si="10"/>
        <v>4449</v>
      </c>
      <c r="S189" s="143">
        <f t="shared" si="14"/>
        <v>51967</v>
      </c>
      <c r="T189" s="142">
        <v>25164</v>
      </c>
      <c r="U189" s="143">
        <f t="shared" si="15"/>
        <v>306149</v>
      </c>
      <c r="V189" s="129">
        <v>139276</v>
      </c>
      <c r="W189" s="129">
        <v>96071</v>
      </c>
      <c r="X189" s="132">
        <f t="shared" si="11"/>
        <v>235347</v>
      </c>
      <c r="Y189" s="144">
        <f t="shared" si="16"/>
        <v>2737569</v>
      </c>
      <c r="Z189" s="126">
        <f t="shared" si="12"/>
        <v>260511</v>
      </c>
      <c r="AA189" s="145">
        <f t="shared" si="17"/>
        <v>3043718</v>
      </c>
      <c r="AC189" s="146"/>
      <c r="AE189" s="135"/>
      <c r="AF189" s="138"/>
      <c r="AG189" s="137"/>
    </row>
    <row r="190" spans="1:33" ht="16.5" hidden="1" outlineLevel="1" thickBot="1">
      <c r="A190" s="14"/>
      <c r="B190" s="122" t="s">
        <v>42</v>
      </c>
      <c r="C190" s="24"/>
      <c r="D190" s="166" t="s">
        <v>53</v>
      </c>
      <c r="E190" s="16"/>
      <c r="F190" s="124">
        <v>42817</v>
      </c>
      <c r="G190" s="143">
        <f t="shared" si="22"/>
        <v>445250</v>
      </c>
      <c r="H190" s="126">
        <v>289410</v>
      </c>
      <c r="I190" s="144">
        <f t="shared" si="19"/>
        <v>3792115</v>
      </c>
      <c r="J190" s="126">
        <f t="shared" si="18"/>
        <v>332227</v>
      </c>
      <c r="K190" s="145">
        <f t="shared" si="20"/>
        <v>4237365</v>
      </c>
      <c r="L190" s="129">
        <v>216</v>
      </c>
      <c r="M190" s="143">
        <f t="shared" si="21"/>
        <v>2456</v>
      </c>
      <c r="N190" s="129">
        <v>885</v>
      </c>
      <c r="O190" s="129">
        <v>3015</v>
      </c>
      <c r="P190" s="132">
        <f t="shared" si="9"/>
        <v>3900</v>
      </c>
      <c r="Q190" s="144">
        <f t="shared" si="13"/>
        <v>49661</v>
      </c>
      <c r="R190" s="126">
        <f t="shared" si="10"/>
        <v>4116</v>
      </c>
      <c r="S190" s="143">
        <f t="shared" si="14"/>
        <v>52117</v>
      </c>
      <c r="T190" s="142">
        <v>25940</v>
      </c>
      <c r="U190" s="143">
        <f t="shared" si="15"/>
        <v>304730</v>
      </c>
      <c r="V190" s="129">
        <v>113778</v>
      </c>
      <c r="W190" s="129">
        <v>89642</v>
      </c>
      <c r="X190" s="132">
        <f t="shared" si="11"/>
        <v>203420</v>
      </c>
      <c r="Y190" s="144">
        <f t="shared" si="16"/>
        <v>2743844</v>
      </c>
      <c r="Z190" s="126">
        <f t="shared" si="12"/>
        <v>229360</v>
      </c>
      <c r="AA190" s="145">
        <f t="shared" si="17"/>
        <v>3048574</v>
      </c>
      <c r="AC190" s="146"/>
      <c r="AE190" s="147"/>
      <c r="AF190" s="138"/>
      <c r="AG190" s="137"/>
    </row>
    <row r="191" spans="1:33" ht="16.5" hidden="1" outlineLevel="1" thickBot="1">
      <c r="A191" s="14"/>
      <c r="B191" s="122" t="s">
        <v>43</v>
      </c>
      <c r="C191" s="24"/>
      <c r="D191" s="166" t="s">
        <v>53</v>
      </c>
      <c r="E191" s="16"/>
      <c r="F191" s="124">
        <v>37449</v>
      </c>
      <c r="G191" s="143">
        <f t="shared" si="22"/>
        <v>448123</v>
      </c>
      <c r="H191" s="126">
        <v>334554</v>
      </c>
      <c r="I191" s="144">
        <f t="shared" si="19"/>
        <v>3828002</v>
      </c>
      <c r="J191" s="126">
        <f t="shared" si="18"/>
        <v>372003</v>
      </c>
      <c r="K191" s="145">
        <f t="shared" si="20"/>
        <v>4276125</v>
      </c>
      <c r="L191" s="129">
        <v>196</v>
      </c>
      <c r="M191" s="143">
        <f t="shared" si="21"/>
        <v>2461</v>
      </c>
      <c r="N191" s="129">
        <v>1076</v>
      </c>
      <c r="O191" s="129">
        <v>2923</v>
      </c>
      <c r="P191" s="132">
        <f t="shared" si="9"/>
        <v>3999</v>
      </c>
      <c r="Q191" s="144">
        <f t="shared" si="13"/>
        <v>49780</v>
      </c>
      <c r="R191" s="126">
        <f t="shared" si="10"/>
        <v>4195</v>
      </c>
      <c r="S191" s="143">
        <f t="shared" si="14"/>
        <v>52241</v>
      </c>
      <c r="T191" s="142">
        <v>24576</v>
      </c>
      <c r="U191" s="143">
        <f t="shared" si="15"/>
        <v>304728</v>
      </c>
      <c r="V191" s="129">
        <v>138042</v>
      </c>
      <c r="W191" s="129">
        <v>88747</v>
      </c>
      <c r="X191" s="132">
        <f t="shared" si="11"/>
        <v>226789</v>
      </c>
      <c r="Y191" s="144">
        <f t="shared" si="16"/>
        <v>2761480</v>
      </c>
      <c r="Z191" s="126">
        <f t="shared" si="12"/>
        <v>251365</v>
      </c>
      <c r="AA191" s="145">
        <f t="shared" si="17"/>
        <v>3066208</v>
      </c>
      <c r="AC191" s="146"/>
      <c r="AE191" s="135"/>
      <c r="AF191" s="138"/>
      <c r="AG191" s="137"/>
    </row>
    <row r="192" spans="1:33" ht="16.5" hidden="1" outlineLevel="1" thickBot="1">
      <c r="A192" s="14"/>
      <c r="B192" s="122" t="s">
        <v>44</v>
      </c>
      <c r="C192" s="24"/>
      <c r="D192" s="166" t="s">
        <v>53</v>
      </c>
      <c r="E192" s="16"/>
      <c r="F192" s="124">
        <v>45200</v>
      </c>
      <c r="G192" s="143">
        <f t="shared" si="22"/>
        <v>456279</v>
      </c>
      <c r="H192" s="126">
        <v>358794</v>
      </c>
      <c r="I192" s="144">
        <f t="shared" si="19"/>
        <v>3867358</v>
      </c>
      <c r="J192" s="126">
        <f t="shared" si="18"/>
        <v>403994</v>
      </c>
      <c r="K192" s="145">
        <f t="shared" si="20"/>
        <v>4323637</v>
      </c>
      <c r="L192" s="129">
        <v>232</v>
      </c>
      <c r="M192" s="143">
        <f t="shared" si="21"/>
        <v>2484</v>
      </c>
      <c r="N192" s="129">
        <v>1172</v>
      </c>
      <c r="O192" s="129">
        <v>3207</v>
      </c>
      <c r="P192" s="132">
        <f t="shared" si="9"/>
        <v>4379</v>
      </c>
      <c r="Q192" s="144">
        <f t="shared" si="13"/>
        <v>49996</v>
      </c>
      <c r="R192" s="126">
        <f t="shared" si="10"/>
        <v>4611</v>
      </c>
      <c r="S192" s="143">
        <f t="shared" si="14"/>
        <v>52480</v>
      </c>
      <c r="T192" s="142">
        <v>31728</v>
      </c>
      <c r="U192" s="143">
        <f t="shared" si="15"/>
        <v>309511</v>
      </c>
      <c r="V192" s="129">
        <v>149610</v>
      </c>
      <c r="W192" s="129">
        <v>97352</v>
      </c>
      <c r="X192" s="132">
        <f t="shared" si="11"/>
        <v>246962</v>
      </c>
      <c r="Y192" s="144">
        <f t="shared" si="16"/>
        <v>2778126</v>
      </c>
      <c r="Z192" s="126">
        <f t="shared" si="12"/>
        <v>278690</v>
      </c>
      <c r="AA192" s="145">
        <f t="shared" si="17"/>
        <v>3087637</v>
      </c>
      <c r="AC192" s="146"/>
      <c r="AE192" s="135" t="s">
        <v>54</v>
      </c>
      <c r="AF192" s="138"/>
      <c r="AG192" s="137"/>
    </row>
    <row r="193" spans="1:33" ht="16.5" hidden="1" outlineLevel="1" thickBot="1">
      <c r="A193" s="14"/>
      <c r="B193" s="148" t="s">
        <v>33</v>
      </c>
      <c r="C193" s="58"/>
      <c r="D193" s="167" t="s">
        <v>53</v>
      </c>
      <c r="E193" s="12"/>
      <c r="F193" s="150">
        <v>49871</v>
      </c>
      <c r="G193" s="151">
        <f t="shared" si="22"/>
        <v>469692</v>
      </c>
      <c r="H193" s="152">
        <v>362152</v>
      </c>
      <c r="I193" s="153">
        <f t="shared" si="19"/>
        <v>3915113</v>
      </c>
      <c r="J193" s="152">
        <f t="shared" si="18"/>
        <v>412023</v>
      </c>
      <c r="K193" s="154">
        <f t="shared" si="20"/>
        <v>4384805</v>
      </c>
      <c r="L193" s="155">
        <v>240</v>
      </c>
      <c r="M193" s="151">
        <f t="shared" si="21"/>
        <v>2523</v>
      </c>
      <c r="N193" s="155">
        <v>1080</v>
      </c>
      <c r="O193" s="155">
        <v>3052</v>
      </c>
      <c r="P193" s="157">
        <f t="shared" si="9"/>
        <v>4132</v>
      </c>
      <c r="Q193" s="153">
        <f t="shared" si="13"/>
        <v>49893</v>
      </c>
      <c r="R193" s="152">
        <f t="shared" si="10"/>
        <v>4372</v>
      </c>
      <c r="S193" s="151">
        <f t="shared" si="14"/>
        <v>52416</v>
      </c>
      <c r="T193" s="158">
        <v>33098</v>
      </c>
      <c r="U193" s="151">
        <f t="shared" si="15"/>
        <v>318125</v>
      </c>
      <c r="V193" s="155">
        <v>140056</v>
      </c>
      <c r="W193" s="155">
        <v>96296</v>
      </c>
      <c r="X193" s="157">
        <f t="shared" si="11"/>
        <v>236352</v>
      </c>
      <c r="Y193" s="153">
        <f t="shared" si="16"/>
        <v>2781379</v>
      </c>
      <c r="Z193" s="152">
        <f t="shared" si="12"/>
        <v>269450</v>
      </c>
      <c r="AA193" s="154">
        <f t="shared" si="17"/>
        <v>3099504</v>
      </c>
      <c r="AC193" s="146"/>
      <c r="AE193" s="135"/>
      <c r="AF193" s="138"/>
      <c r="AG193" s="137"/>
    </row>
    <row r="194" spans="1:33" ht="16.5" hidden="1" outlineLevel="1" thickBot="1">
      <c r="A194" s="14"/>
      <c r="B194" s="122" t="s">
        <v>34</v>
      </c>
      <c r="C194" s="24"/>
      <c r="D194" s="166" t="s">
        <v>53</v>
      </c>
      <c r="E194" s="16"/>
      <c r="F194" s="124">
        <v>41240</v>
      </c>
      <c r="G194" s="143">
        <f t="shared" si="22"/>
        <v>478824</v>
      </c>
      <c r="H194" s="126">
        <v>331103</v>
      </c>
      <c r="I194" s="144">
        <f t="shared" si="19"/>
        <v>3947920</v>
      </c>
      <c r="J194" s="126">
        <f t="shared" si="18"/>
        <v>372343</v>
      </c>
      <c r="K194" s="145">
        <f t="shared" si="20"/>
        <v>4426744</v>
      </c>
      <c r="L194" s="129">
        <v>245</v>
      </c>
      <c r="M194" s="143">
        <f t="shared" si="21"/>
        <v>2571</v>
      </c>
      <c r="N194" s="129">
        <v>1108</v>
      </c>
      <c r="O194" s="129">
        <v>2941</v>
      </c>
      <c r="P194" s="132">
        <f t="shared" si="9"/>
        <v>4049</v>
      </c>
      <c r="Q194" s="144">
        <f t="shared" si="13"/>
        <v>49756</v>
      </c>
      <c r="R194" s="126">
        <f t="shared" si="10"/>
        <v>4294</v>
      </c>
      <c r="S194" s="143">
        <f t="shared" si="14"/>
        <v>52327</v>
      </c>
      <c r="T194" s="142">
        <v>33846</v>
      </c>
      <c r="U194" s="143">
        <f t="shared" si="15"/>
        <v>326635</v>
      </c>
      <c r="V194" s="129">
        <v>143216</v>
      </c>
      <c r="W194" s="129">
        <v>88707</v>
      </c>
      <c r="X194" s="132">
        <f t="shared" si="11"/>
        <v>231923</v>
      </c>
      <c r="Y194" s="144">
        <f t="shared" si="16"/>
        <v>2777627</v>
      </c>
      <c r="Z194" s="126">
        <f t="shared" si="12"/>
        <v>265769</v>
      </c>
      <c r="AA194" s="145">
        <f t="shared" si="17"/>
        <v>3104262</v>
      </c>
      <c r="AC194" s="146"/>
      <c r="AE194" s="135"/>
      <c r="AF194" s="138"/>
      <c r="AG194" s="137"/>
    </row>
    <row r="195" spans="1:33" ht="16.5" hidden="1" outlineLevel="1" thickBot="1">
      <c r="A195" s="14"/>
      <c r="B195" s="122" t="s">
        <v>35</v>
      </c>
      <c r="C195" s="24"/>
      <c r="D195" s="166" t="s">
        <v>53</v>
      </c>
      <c r="E195" s="16"/>
      <c r="F195" s="124">
        <v>41901</v>
      </c>
      <c r="G195" s="143">
        <f t="shared" si="22"/>
        <v>489266</v>
      </c>
      <c r="H195" s="126">
        <v>324215</v>
      </c>
      <c r="I195" s="144">
        <f t="shared" si="19"/>
        <v>3982081</v>
      </c>
      <c r="J195" s="126">
        <f t="shared" si="18"/>
        <v>366116</v>
      </c>
      <c r="K195" s="145">
        <f t="shared" si="20"/>
        <v>4471347</v>
      </c>
      <c r="L195" s="129">
        <v>235</v>
      </c>
      <c r="M195" s="143">
        <f t="shared" si="21"/>
        <v>2611</v>
      </c>
      <c r="N195" s="129">
        <v>1080</v>
      </c>
      <c r="O195" s="129">
        <v>2809</v>
      </c>
      <c r="P195" s="132">
        <f t="shared" si="9"/>
        <v>3889</v>
      </c>
      <c r="Q195" s="144">
        <f t="shared" si="13"/>
        <v>49522</v>
      </c>
      <c r="R195" s="126">
        <f t="shared" si="10"/>
        <v>4124</v>
      </c>
      <c r="S195" s="143">
        <f t="shared" si="14"/>
        <v>52133</v>
      </c>
      <c r="T195" s="142">
        <v>32588</v>
      </c>
      <c r="U195" s="143">
        <f t="shared" si="15"/>
        <v>334197</v>
      </c>
      <c r="V195" s="129">
        <v>138876</v>
      </c>
      <c r="W195" s="129">
        <v>82500</v>
      </c>
      <c r="X195" s="132">
        <f t="shared" si="11"/>
        <v>221376</v>
      </c>
      <c r="Y195" s="144">
        <f t="shared" si="16"/>
        <v>2769815</v>
      </c>
      <c r="Z195" s="126">
        <f t="shared" si="12"/>
        <v>253964</v>
      </c>
      <c r="AA195" s="145">
        <f t="shared" si="17"/>
        <v>3104012</v>
      </c>
      <c r="AC195" s="146"/>
      <c r="AE195" s="135"/>
      <c r="AF195" s="138"/>
      <c r="AG195" s="137"/>
    </row>
    <row r="196" spans="1:33" ht="16.5" hidden="1" outlineLevel="1" thickBot="1">
      <c r="A196" s="14"/>
      <c r="B196" s="122" t="s">
        <v>36</v>
      </c>
      <c r="C196" s="24"/>
      <c r="D196" s="166" t="s">
        <v>53</v>
      </c>
      <c r="E196" s="16"/>
      <c r="F196" s="124">
        <v>52430</v>
      </c>
      <c r="G196" s="143">
        <f t="shared" si="22"/>
        <v>504235</v>
      </c>
      <c r="H196" s="126">
        <v>346048</v>
      </c>
      <c r="I196" s="144">
        <f t="shared" si="19"/>
        <v>4002218</v>
      </c>
      <c r="J196" s="126">
        <f t="shared" si="18"/>
        <v>398478</v>
      </c>
      <c r="K196" s="145">
        <f t="shared" si="20"/>
        <v>4506453</v>
      </c>
      <c r="L196" s="129">
        <v>248</v>
      </c>
      <c r="M196" s="143">
        <f t="shared" si="21"/>
        <v>2647</v>
      </c>
      <c r="N196" s="129">
        <v>1139</v>
      </c>
      <c r="O196" s="129">
        <v>2973</v>
      </c>
      <c r="P196" s="132">
        <f t="shared" si="9"/>
        <v>4112</v>
      </c>
      <c r="Q196" s="144">
        <f t="shared" si="13"/>
        <v>49407</v>
      </c>
      <c r="R196" s="126">
        <f t="shared" si="10"/>
        <v>4360</v>
      </c>
      <c r="S196" s="143">
        <f t="shared" si="14"/>
        <v>52054</v>
      </c>
      <c r="T196" s="142">
        <v>34644</v>
      </c>
      <c r="U196" s="143">
        <f t="shared" si="15"/>
        <v>341708</v>
      </c>
      <c r="V196" s="129">
        <v>146526</v>
      </c>
      <c r="W196" s="129">
        <v>88428</v>
      </c>
      <c r="X196" s="132">
        <f t="shared" si="11"/>
        <v>234954</v>
      </c>
      <c r="Y196" s="144">
        <f t="shared" si="16"/>
        <v>2768304</v>
      </c>
      <c r="Z196" s="126">
        <f t="shared" si="12"/>
        <v>269598</v>
      </c>
      <c r="AA196" s="145">
        <f t="shared" si="17"/>
        <v>3110012</v>
      </c>
      <c r="AC196" s="146"/>
      <c r="AE196" s="147"/>
      <c r="AF196" s="138"/>
      <c r="AG196" s="137"/>
    </row>
    <row r="197" spans="1:33" ht="16.5" hidden="1" outlineLevel="1" thickBot="1">
      <c r="A197" s="14"/>
      <c r="B197" s="122" t="s">
        <v>37</v>
      </c>
      <c r="C197" s="24"/>
      <c r="D197" s="166" t="s">
        <v>53</v>
      </c>
      <c r="E197" s="16"/>
      <c r="F197" s="124">
        <v>43492</v>
      </c>
      <c r="G197" s="143">
        <f t="shared" si="22"/>
        <v>515092</v>
      </c>
      <c r="H197" s="126">
        <v>320911</v>
      </c>
      <c r="I197" s="144">
        <f t="shared" si="19"/>
        <v>4005935</v>
      </c>
      <c r="J197" s="126">
        <f t="shared" si="18"/>
        <v>364403</v>
      </c>
      <c r="K197" s="145">
        <f t="shared" si="20"/>
        <v>4521027</v>
      </c>
      <c r="L197" s="129">
        <v>236</v>
      </c>
      <c r="M197" s="143">
        <f t="shared" si="21"/>
        <v>2677</v>
      </c>
      <c r="N197" s="129">
        <v>1087</v>
      </c>
      <c r="O197" s="129">
        <v>2814</v>
      </c>
      <c r="P197" s="132">
        <f t="shared" si="9"/>
        <v>3901</v>
      </c>
      <c r="Q197" s="144">
        <f t="shared" si="13"/>
        <v>49110</v>
      </c>
      <c r="R197" s="126">
        <f t="shared" si="10"/>
        <v>4137</v>
      </c>
      <c r="S197" s="143">
        <f t="shared" si="14"/>
        <v>51787</v>
      </c>
      <c r="T197" s="142">
        <v>32364</v>
      </c>
      <c r="U197" s="143">
        <f t="shared" si="15"/>
        <v>347736</v>
      </c>
      <c r="V197" s="129">
        <v>141112</v>
      </c>
      <c r="W197" s="129">
        <v>83104</v>
      </c>
      <c r="X197" s="132">
        <f t="shared" si="11"/>
        <v>224216</v>
      </c>
      <c r="Y197" s="144">
        <f t="shared" si="16"/>
        <v>2753726</v>
      </c>
      <c r="Z197" s="126">
        <f t="shared" si="12"/>
        <v>256580</v>
      </c>
      <c r="AA197" s="145">
        <f t="shared" si="17"/>
        <v>3101462</v>
      </c>
      <c r="AC197" s="146"/>
      <c r="AE197" s="135"/>
      <c r="AF197" s="138"/>
      <c r="AG197" s="137"/>
    </row>
    <row r="198" spans="1:33" ht="16.5" hidden="1" outlineLevel="1" thickBot="1">
      <c r="A198" s="14"/>
      <c r="B198" s="122" t="s">
        <v>38</v>
      </c>
      <c r="C198" s="24"/>
      <c r="D198" s="166" t="s">
        <v>53</v>
      </c>
      <c r="E198" s="16"/>
      <c r="F198" s="124">
        <v>47053</v>
      </c>
      <c r="G198" s="143">
        <f t="shared" si="22"/>
        <v>524498</v>
      </c>
      <c r="H198" s="126">
        <v>346707</v>
      </c>
      <c r="I198" s="144">
        <f t="shared" si="19"/>
        <v>4014856</v>
      </c>
      <c r="J198" s="126">
        <f t="shared" si="18"/>
        <v>393760</v>
      </c>
      <c r="K198" s="145">
        <f t="shared" si="20"/>
        <v>4539354</v>
      </c>
      <c r="L198" s="129">
        <v>236</v>
      </c>
      <c r="M198" s="143">
        <f t="shared" si="21"/>
        <v>2707</v>
      </c>
      <c r="N198" s="129">
        <v>1113</v>
      </c>
      <c r="O198" s="129">
        <v>2895</v>
      </c>
      <c r="P198" s="132">
        <f t="shared" si="9"/>
        <v>4008</v>
      </c>
      <c r="Q198" s="144">
        <f t="shared" si="13"/>
        <v>48959</v>
      </c>
      <c r="R198" s="126">
        <f t="shared" si="10"/>
        <v>4244</v>
      </c>
      <c r="S198" s="143">
        <f t="shared" si="14"/>
        <v>51666</v>
      </c>
      <c r="T198" s="142">
        <v>32372</v>
      </c>
      <c r="U198" s="143">
        <f t="shared" si="15"/>
        <v>355400</v>
      </c>
      <c r="V198" s="129">
        <v>144740</v>
      </c>
      <c r="W198" s="129">
        <v>85849</v>
      </c>
      <c r="X198" s="132">
        <f t="shared" si="11"/>
        <v>230589</v>
      </c>
      <c r="Y198" s="144">
        <f t="shared" si="16"/>
        <v>2750673</v>
      </c>
      <c r="Z198" s="126">
        <f t="shared" si="12"/>
        <v>262961</v>
      </c>
      <c r="AA198" s="145">
        <f t="shared" si="17"/>
        <v>3106073</v>
      </c>
      <c r="AC198" s="146"/>
      <c r="AE198" s="135"/>
      <c r="AF198" s="138"/>
      <c r="AG198" s="137"/>
    </row>
    <row r="199" spans="1:33" ht="16.5" hidden="1" outlineLevel="1" thickBot="1">
      <c r="A199" s="14"/>
      <c r="B199" s="122" t="s">
        <v>39</v>
      </c>
      <c r="C199" s="24"/>
      <c r="D199" s="166" t="s">
        <v>53</v>
      </c>
      <c r="E199" s="16"/>
      <c r="F199" s="124">
        <v>49753</v>
      </c>
      <c r="G199" s="143">
        <f t="shared" si="22"/>
        <v>533624</v>
      </c>
      <c r="H199" s="126">
        <v>339108</v>
      </c>
      <c r="I199" s="144">
        <f t="shared" si="19"/>
        <v>4022231</v>
      </c>
      <c r="J199" s="126">
        <f t="shared" si="18"/>
        <v>388861</v>
      </c>
      <c r="K199" s="145">
        <f t="shared" si="20"/>
        <v>4555855</v>
      </c>
      <c r="L199" s="129">
        <v>246</v>
      </c>
      <c r="M199" s="143">
        <f t="shared" si="21"/>
        <v>2742</v>
      </c>
      <c r="N199" s="129">
        <v>1087</v>
      </c>
      <c r="O199" s="129">
        <v>2990</v>
      </c>
      <c r="P199" s="132">
        <f t="shared" si="9"/>
        <v>4077</v>
      </c>
      <c r="Q199" s="144">
        <f t="shared" si="13"/>
        <v>48757</v>
      </c>
      <c r="R199" s="126">
        <f t="shared" si="10"/>
        <v>4323</v>
      </c>
      <c r="S199" s="143">
        <f t="shared" si="14"/>
        <v>51499</v>
      </c>
      <c r="T199" s="142">
        <v>34154</v>
      </c>
      <c r="U199" s="143">
        <f t="shared" si="15"/>
        <v>364390</v>
      </c>
      <c r="V199" s="129">
        <v>141884</v>
      </c>
      <c r="W199" s="129">
        <v>90730</v>
      </c>
      <c r="X199" s="132">
        <f t="shared" si="11"/>
        <v>232614</v>
      </c>
      <c r="Y199" s="144">
        <f t="shared" si="16"/>
        <v>2749366</v>
      </c>
      <c r="Z199" s="126">
        <f t="shared" si="12"/>
        <v>266768</v>
      </c>
      <c r="AA199" s="145">
        <f t="shared" si="17"/>
        <v>3113756</v>
      </c>
      <c r="AC199" s="146"/>
      <c r="AE199" s="135"/>
      <c r="AF199" s="138"/>
      <c r="AG199" s="137"/>
    </row>
    <row r="200" spans="1:33" ht="16.5" hidden="1" outlineLevel="1" thickBot="1">
      <c r="A200" s="14"/>
      <c r="B200" s="122" t="s">
        <v>40</v>
      </c>
      <c r="C200" s="24"/>
      <c r="D200" s="166" t="s">
        <v>53</v>
      </c>
      <c r="E200" s="16"/>
      <c r="F200" s="124">
        <v>49303</v>
      </c>
      <c r="G200" s="143">
        <f t="shared" si="22"/>
        <v>542879</v>
      </c>
      <c r="H200" s="126">
        <v>344643</v>
      </c>
      <c r="I200" s="144">
        <f t="shared" si="19"/>
        <v>4038145</v>
      </c>
      <c r="J200" s="126">
        <f t="shared" si="18"/>
        <v>393946</v>
      </c>
      <c r="K200" s="145">
        <f t="shared" si="20"/>
        <v>4581024</v>
      </c>
      <c r="L200" s="129">
        <v>242</v>
      </c>
      <c r="M200" s="143">
        <f t="shared" si="21"/>
        <v>2783</v>
      </c>
      <c r="N200" s="129">
        <v>1114</v>
      </c>
      <c r="O200" s="129">
        <v>2851</v>
      </c>
      <c r="P200" s="132">
        <f t="shared" si="9"/>
        <v>3965</v>
      </c>
      <c r="Q200" s="144">
        <f t="shared" si="13"/>
        <v>48649</v>
      </c>
      <c r="R200" s="126">
        <f t="shared" si="10"/>
        <v>4207</v>
      </c>
      <c r="S200" s="143">
        <f t="shared" si="14"/>
        <v>51432</v>
      </c>
      <c r="T200" s="142">
        <v>33606</v>
      </c>
      <c r="U200" s="143">
        <f t="shared" si="15"/>
        <v>374080</v>
      </c>
      <c r="V200" s="129">
        <v>144186</v>
      </c>
      <c r="W200" s="129">
        <v>85063</v>
      </c>
      <c r="X200" s="132">
        <f t="shared" si="11"/>
        <v>229249</v>
      </c>
      <c r="Y200" s="144">
        <f t="shared" si="16"/>
        <v>2753791</v>
      </c>
      <c r="Z200" s="126">
        <f t="shared" si="12"/>
        <v>262855</v>
      </c>
      <c r="AA200" s="145">
        <f t="shared" si="17"/>
        <v>3127871</v>
      </c>
      <c r="AC200" s="146"/>
      <c r="AE200" s="135"/>
      <c r="AF200" s="138"/>
      <c r="AG200" s="137"/>
    </row>
    <row r="201" spans="1:33" ht="16.5" hidden="1" outlineLevel="1" thickBot="1">
      <c r="A201" s="14"/>
      <c r="B201" s="122" t="s">
        <v>41</v>
      </c>
      <c r="C201" s="24"/>
      <c r="D201" s="166" t="s">
        <v>53</v>
      </c>
      <c r="E201" s="16"/>
      <c r="F201" s="124">
        <v>55135</v>
      </c>
      <c r="G201" s="143">
        <f t="shared" si="22"/>
        <v>555644</v>
      </c>
      <c r="H201" s="126">
        <v>341095</v>
      </c>
      <c r="I201" s="144">
        <f t="shared" si="19"/>
        <v>4038740</v>
      </c>
      <c r="J201" s="126">
        <f t="shared" si="18"/>
        <v>396230</v>
      </c>
      <c r="K201" s="145">
        <f t="shared" si="20"/>
        <v>4594384</v>
      </c>
      <c r="L201" s="129">
        <v>256</v>
      </c>
      <c r="M201" s="143">
        <f t="shared" si="21"/>
        <v>2828</v>
      </c>
      <c r="N201" s="129">
        <v>1091</v>
      </c>
      <c r="O201" s="129">
        <v>2991</v>
      </c>
      <c r="P201" s="132">
        <f t="shared" si="9"/>
        <v>4082</v>
      </c>
      <c r="Q201" s="144">
        <f t="shared" si="13"/>
        <v>48493</v>
      </c>
      <c r="R201" s="126">
        <f t="shared" si="10"/>
        <v>4338</v>
      </c>
      <c r="S201" s="143">
        <f t="shared" si="14"/>
        <v>51321</v>
      </c>
      <c r="T201" s="142">
        <v>35650</v>
      </c>
      <c r="U201" s="143">
        <f t="shared" si="15"/>
        <v>384566</v>
      </c>
      <c r="V201" s="129">
        <v>142604</v>
      </c>
      <c r="W201" s="129">
        <v>87686</v>
      </c>
      <c r="X201" s="132">
        <f t="shared" si="11"/>
        <v>230290</v>
      </c>
      <c r="Y201" s="144">
        <f t="shared" si="16"/>
        <v>2748734</v>
      </c>
      <c r="Z201" s="126">
        <f t="shared" si="12"/>
        <v>265940</v>
      </c>
      <c r="AA201" s="145">
        <f t="shared" si="17"/>
        <v>3133300</v>
      </c>
      <c r="AC201" s="146"/>
      <c r="AE201" s="135"/>
      <c r="AF201" s="138"/>
      <c r="AG201" s="137"/>
    </row>
    <row r="202" spans="1:33" ht="16.5" hidden="1" outlineLevel="1" thickBot="1">
      <c r="A202" s="14"/>
      <c r="B202" s="122" t="s">
        <v>55</v>
      </c>
      <c r="C202" s="24"/>
      <c r="D202" s="166" t="s">
        <v>56</v>
      </c>
      <c r="E202" s="16"/>
      <c r="F202" s="124">
        <v>58350</v>
      </c>
      <c r="G202" s="143">
        <f t="shared" si="22"/>
        <v>571177</v>
      </c>
      <c r="H202" s="126">
        <v>298430</v>
      </c>
      <c r="I202" s="144">
        <f t="shared" si="19"/>
        <v>4047760</v>
      </c>
      <c r="J202" s="126">
        <f t="shared" si="18"/>
        <v>356780</v>
      </c>
      <c r="K202" s="145">
        <f t="shared" si="20"/>
        <v>4618937</v>
      </c>
      <c r="L202" s="129">
        <v>261</v>
      </c>
      <c r="M202" s="143">
        <f t="shared" si="21"/>
        <v>2873</v>
      </c>
      <c r="N202" s="129">
        <v>927</v>
      </c>
      <c r="O202" s="129">
        <v>2891</v>
      </c>
      <c r="P202" s="132">
        <f t="shared" si="9"/>
        <v>3818</v>
      </c>
      <c r="Q202" s="144">
        <f t="shared" si="13"/>
        <v>48411</v>
      </c>
      <c r="R202" s="126">
        <f t="shared" si="10"/>
        <v>4079</v>
      </c>
      <c r="S202" s="143">
        <f t="shared" si="14"/>
        <v>51284</v>
      </c>
      <c r="T202" s="142">
        <v>36334</v>
      </c>
      <c r="U202" s="143">
        <f t="shared" si="15"/>
        <v>394960</v>
      </c>
      <c r="V202" s="129">
        <v>122162</v>
      </c>
      <c r="W202" s="129">
        <v>85450</v>
      </c>
      <c r="X202" s="132">
        <f t="shared" si="11"/>
        <v>207612</v>
      </c>
      <c r="Y202" s="144">
        <f t="shared" si="16"/>
        <v>2752926</v>
      </c>
      <c r="Z202" s="126">
        <f t="shared" si="12"/>
        <v>243946</v>
      </c>
      <c r="AA202" s="145">
        <f t="shared" si="17"/>
        <v>3147886</v>
      </c>
      <c r="AC202" s="146"/>
      <c r="AE202" s="161"/>
      <c r="AF202" s="138"/>
      <c r="AG202" s="137"/>
    </row>
    <row r="203" spans="1:33" ht="16.5" hidden="1" outlineLevel="1" thickBot="1">
      <c r="A203" s="14"/>
      <c r="B203" s="122" t="s">
        <v>43</v>
      </c>
      <c r="C203" s="24"/>
      <c r="D203" s="166" t="s">
        <v>56</v>
      </c>
      <c r="E203" s="16"/>
      <c r="F203" s="124">
        <v>45875</v>
      </c>
      <c r="G203" s="143">
        <f t="shared" si="22"/>
        <v>579603</v>
      </c>
      <c r="H203" s="126">
        <v>316116</v>
      </c>
      <c r="I203" s="144">
        <f t="shared" si="19"/>
        <v>4029322</v>
      </c>
      <c r="J203" s="126">
        <f t="shared" si="18"/>
        <v>361991</v>
      </c>
      <c r="K203" s="145">
        <f t="shared" si="20"/>
        <v>4608925</v>
      </c>
      <c r="L203" s="129">
        <v>224</v>
      </c>
      <c r="M203" s="143">
        <f t="shared" si="21"/>
        <v>2901</v>
      </c>
      <c r="N203" s="129">
        <v>1014</v>
      </c>
      <c r="O203" s="129">
        <v>2484</v>
      </c>
      <c r="P203" s="132">
        <f t="shared" si="9"/>
        <v>3498</v>
      </c>
      <c r="Q203" s="144">
        <f t="shared" si="13"/>
        <v>47910</v>
      </c>
      <c r="R203" s="126">
        <f t="shared" si="10"/>
        <v>3722</v>
      </c>
      <c r="S203" s="143">
        <f t="shared" si="14"/>
        <v>50811</v>
      </c>
      <c r="T203" s="142">
        <v>31350</v>
      </c>
      <c r="U203" s="143">
        <f t="shared" si="15"/>
        <v>401734</v>
      </c>
      <c r="V203" s="129">
        <v>132012</v>
      </c>
      <c r="W203" s="129">
        <v>74675</v>
      </c>
      <c r="X203" s="132">
        <f t="shared" si="11"/>
        <v>206687</v>
      </c>
      <c r="Y203" s="144">
        <f t="shared" si="16"/>
        <v>2732824</v>
      </c>
      <c r="Z203" s="126">
        <f t="shared" si="12"/>
        <v>238037</v>
      </c>
      <c r="AA203" s="145">
        <f t="shared" si="17"/>
        <v>3134558</v>
      </c>
      <c r="AC203" s="146"/>
      <c r="AE203" s="135"/>
      <c r="AF203" s="138"/>
      <c r="AG203" s="137"/>
    </row>
    <row r="204" spans="1:33" s="168" customFormat="1" ht="16.5" hidden="1" outlineLevel="1" thickBot="1">
      <c r="A204" s="14"/>
      <c r="B204" s="122" t="s">
        <v>44</v>
      </c>
      <c r="C204" s="24"/>
      <c r="D204" s="166" t="s">
        <v>56</v>
      </c>
      <c r="E204" s="16"/>
      <c r="F204" s="124">
        <v>52210</v>
      </c>
      <c r="G204" s="143">
        <f t="shared" si="22"/>
        <v>586613</v>
      </c>
      <c r="H204" s="126">
        <v>345573</v>
      </c>
      <c r="I204" s="144">
        <f t="shared" si="19"/>
        <v>4016101</v>
      </c>
      <c r="J204" s="126">
        <f t="shared" si="18"/>
        <v>397783</v>
      </c>
      <c r="K204" s="145">
        <f t="shared" si="20"/>
        <v>4602714</v>
      </c>
      <c r="L204" s="129">
        <v>245</v>
      </c>
      <c r="M204" s="143">
        <f t="shared" si="21"/>
        <v>2914</v>
      </c>
      <c r="N204" s="129">
        <v>1111</v>
      </c>
      <c r="O204" s="129">
        <v>2684</v>
      </c>
      <c r="P204" s="132">
        <f t="shared" si="9"/>
        <v>3795</v>
      </c>
      <c r="Q204" s="144">
        <f t="shared" si="13"/>
        <v>47326</v>
      </c>
      <c r="R204" s="126">
        <f t="shared" si="10"/>
        <v>4040</v>
      </c>
      <c r="S204" s="143">
        <f t="shared" si="14"/>
        <v>50240</v>
      </c>
      <c r="T204" s="142">
        <v>34118</v>
      </c>
      <c r="U204" s="143">
        <f t="shared" si="15"/>
        <v>404124</v>
      </c>
      <c r="V204" s="129">
        <v>144264</v>
      </c>
      <c r="W204" s="129">
        <v>81071</v>
      </c>
      <c r="X204" s="132">
        <f t="shared" si="11"/>
        <v>225335</v>
      </c>
      <c r="Y204" s="144">
        <f t="shared" si="16"/>
        <v>2711197</v>
      </c>
      <c r="Z204" s="126">
        <f t="shared" si="12"/>
        <v>259453</v>
      </c>
      <c r="AA204" s="145">
        <f t="shared" si="17"/>
        <v>3115321</v>
      </c>
      <c r="AC204" s="180"/>
      <c r="AE204" s="135" t="s">
        <v>57</v>
      </c>
      <c r="AF204" s="138"/>
      <c r="AG204" s="137"/>
    </row>
    <row r="205" spans="1:33" s="168" customFormat="1" ht="16.5" hidden="1" outlineLevel="1" thickBot="1">
      <c r="A205" s="14"/>
      <c r="B205" s="148" t="s">
        <v>33</v>
      </c>
      <c r="C205" s="58"/>
      <c r="D205" s="167" t="s">
        <v>56</v>
      </c>
      <c r="E205" s="12"/>
      <c r="F205" s="150">
        <v>50468</v>
      </c>
      <c r="G205" s="151">
        <f t="shared" si="22"/>
        <v>587210</v>
      </c>
      <c r="H205" s="152">
        <v>350976</v>
      </c>
      <c r="I205" s="153">
        <f t="shared" si="19"/>
        <v>4004925</v>
      </c>
      <c r="J205" s="152">
        <f t="shared" si="18"/>
        <v>401444</v>
      </c>
      <c r="K205" s="154">
        <f t="shared" si="20"/>
        <v>4592135</v>
      </c>
      <c r="L205" s="155">
        <v>248</v>
      </c>
      <c r="M205" s="151">
        <f t="shared" si="21"/>
        <v>2922</v>
      </c>
      <c r="N205" s="155">
        <v>1104</v>
      </c>
      <c r="O205" s="155">
        <v>2718</v>
      </c>
      <c r="P205" s="157">
        <f t="shared" si="9"/>
        <v>3822</v>
      </c>
      <c r="Q205" s="153">
        <f t="shared" si="13"/>
        <v>47016</v>
      </c>
      <c r="R205" s="152">
        <f t="shared" si="10"/>
        <v>4070</v>
      </c>
      <c r="S205" s="151">
        <f t="shared" si="14"/>
        <v>49938</v>
      </c>
      <c r="T205" s="158">
        <v>34549</v>
      </c>
      <c r="U205" s="151">
        <f t="shared" si="15"/>
        <v>405575</v>
      </c>
      <c r="V205" s="155">
        <v>142946</v>
      </c>
      <c r="W205" s="155">
        <v>81847</v>
      </c>
      <c r="X205" s="157">
        <f t="shared" si="11"/>
        <v>224793</v>
      </c>
      <c r="Y205" s="153">
        <f t="shared" si="16"/>
        <v>2699638</v>
      </c>
      <c r="Z205" s="152">
        <f t="shared" si="12"/>
        <v>259342</v>
      </c>
      <c r="AA205" s="154">
        <f t="shared" si="17"/>
        <v>3105213</v>
      </c>
      <c r="AC205" s="180"/>
      <c r="AE205" s="135"/>
      <c r="AF205" s="138"/>
      <c r="AG205" s="137"/>
    </row>
    <row r="206" spans="1:33" ht="16.5" hidden="1" outlineLevel="1" thickBot="1">
      <c r="A206" s="14"/>
      <c r="B206" s="122" t="s">
        <v>34</v>
      </c>
      <c r="C206" s="24"/>
      <c r="D206" s="166" t="s">
        <v>56</v>
      </c>
      <c r="E206" s="16"/>
      <c r="F206" s="124">
        <v>42641</v>
      </c>
      <c r="G206" s="143">
        <f t="shared" si="22"/>
        <v>588611</v>
      </c>
      <c r="H206" s="126">
        <v>323115</v>
      </c>
      <c r="I206" s="144">
        <f t="shared" si="19"/>
        <v>3996937</v>
      </c>
      <c r="J206" s="126">
        <f t="shared" si="18"/>
        <v>365756</v>
      </c>
      <c r="K206" s="145">
        <f t="shared" si="20"/>
        <v>4585548</v>
      </c>
      <c r="L206" s="129">
        <v>246</v>
      </c>
      <c r="M206" s="143">
        <f t="shared" si="21"/>
        <v>2923</v>
      </c>
      <c r="N206" s="129">
        <v>1127</v>
      </c>
      <c r="O206" s="129">
        <v>2632</v>
      </c>
      <c r="P206" s="132">
        <f t="shared" si="9"/>
        <v>3759</v>
      </c>
      <c r="Q206" s="144">
        <f t="shared" si="13"/>
        <v>46726</v>
      </c>
      <c r="R206" s="126">
        <f t="shared" si="10"/>
        <v>4005</v>
      </c>
      <c r="S206" s="143">
        <f t="shared" si="14"/>
        <v>49649</v>
      </c>
      <c r="T206" s="142">
        <v>34036</v>
      </c>
      <c r="U206" s="143">
        <f t="shared" si="15"/>
        <v>405765</v>
      </c>
      <c r="V206" s="129">
        <v>146318</v>
      </c>
      <c r="W206" s="129">
        <v>79323</v>
      </c>
      <c r="X206" s="132">
        <f t="shared" si="11"/>
        <v>225641</v>
      </c>
      <c r="Y206" s="144">
        <f t="shared" si="16"/>
        <v>2693356</v>
      </c>
      <c r="Z206" s="126">
        <f t="shared" si="12"/>
        <v>259677</v>
      </c>
      <c r="AA206" s="145">
        <f t="shared" si="17"/>
        <v>3099121</v>
      </c>
      <c r="AC206" s="146"/>
      <c r="AE206" s="135"/>
      <c r="AF206" s="138"/>
      <c r="AG206" s="137"/>
    </row>
    <row r="207" spans="1:33" ht="16.5" hidden="1" outlineLevel="1" thickBot="1">
      <c r="A207" s="14"/>
      <c r="B207" s="122" t="s">
        <v>35</v>
      </c>
      <c r="C207" s="24"/>
      <c r="D207" s="166" t="s">
        <v>56</v>
      </c>
      <c r="E207" s="16"/>
      <c r="F207" s="124">
        <v>42865</v>
      </c>
      <c r="G207" s="143">
        <f t="shared" si="22"/>
        <v>589575</v>
      </c>
      <c r="H207" s="126">
        <v>326770</v>
      </c>
      <c r="I207" s="144">
        <f t="shared" si="19"/>
        <v>3999492</v>
      </c>
      <c r="J207" s="126">
        <f t="shared" si="18"/>
        <v>369635</v>
      </c>
      <c r="K207" s="145">
        <f t="shared" si="20"/>
        <v>4589067</v>
      </c>
      <c r="L207" s="129">
        <v>255</v>
      </c>
      <c r="M207" s="143">
        <f t="shared" si="21"/>
        <v>2943</v>
      </c>
      <c r="N207" s="129">
        <v>1075</v>
      </c>
      <c r="O207" s="129">
        <v>2603</v>
      </c>
      <c r="P207" s="132">
        <f t="shared" si="9"/>
        <v>3678</v>
      </c>
      <c r="Q207" s="144">
        <f t="shared" si="13"/>
        <v>46515</v>
      </c>
      <c r="R207" s="126">
        <f t="shared" si="10"/>
        <v>3933</v>
      </c>
      <c r="S207" s="143">
        <f t="shared" si="14"/>
        <v>49458</v>
      </c>
      <c r="T207" s="142">
        <v>35690</v>
      </c>
      <c r="U207" s="143">
        <f t="shared" si="15"/>
        <v>408867</v>
      </c>
      <c r="V207" s="129">
        <v>140182</v>
      </c>
      <c r="W207" s="129">
        <v>78873</v>
      </c>
      <c r="X207" s="132">
        <f t="shared" si="11"/>
        <v>219055</v>
      </c>
      <c r="Y207" s="144">
        <f t="shared" si="16"/>
        <v>2691035</v>
      </c>
      <c r="Z207" s="126">
        <f t="shared" si="12"/>
        <v>254745</v>
      </c>
      <c r="AA207" s="145">
        <f t="shared" si="17"/>
        <v>3099902</v>
      </c>
      <c r="AC207" s="146"/>
      <c r="AE207" s="135"/>
      <c r="AF207" s="138"/>
      <c r="AG207" s="137"/>
    </row>
    <row r="208" spans="1:33" ht="16.5" hidden="1" outlineLevel="1" thickBot="1">
      <c r="A208" s="14"/>
      <c r="B208" s="122" t="s">
        <v>36</v>
      </c>
      <c r="C208" s="24"/>
      <c r="D208" s="166" t="s">
        <v>56</v>
      </c>
      <c r="E208" s="16"/>
      <c r="F208" s="124">
        <v>52474</v>
      </c>
      <c r="G208" s="143">
        <f t="shared" si="22"/>
        <v>589619</v>
      </c>
      <c r="H208" s="126">
        <v>349830</v>
      </c>
      <c r="I208" s="144">
        <f t="shared" si="19"/>
        <v>4003274</v>
      </c>
      <c r="J208" s="126">
        <f t="shared" si="18"/>
        <v>402304</v>
      </c>
      <c r="K208" s="145">
        <f t="shared" si="20"/>
        <v>4592893</v>
      </c>
      <c r="L208" s="129">
        <v>254</v>
      </c>
      <c r="M208" s="143">
        <f t="shared" si="21"/>
        <v>2949</v>
      </c>
      <c r="N208" s="129">
        <v>1138</v>
      </c>
      <c r="O208" s="129">
        <v>2843</v>
      </c>
      <c r="P208" s="132">
        <f t="shared" si="9"/>
        <v>3981</v>
      </c>
      <c r="Q208" s="144">
        <f t="shared" si="13"/>
        <v>46384</v>
      </c>
      <c r="R208" s="126">
        <f t="shared" si="10"/>
        <v>4235</v>
      </c>
      <c r="S208" s="143">
        <f t="shared" si="14"/>
        <v>49333</v>
      </c>
      <c r="T208" s="142">
        <v>34648</v>
      </c>
      <c r="U208" s="143">
        <f t="shared" si="15"/>
        <v>408871</v>
      </c>
      <c r="V208" s="129">
        <v>149104</v>
      </c>
      <c r="W208" s="129">
        <v>84998</v>
      </c>
      <c r="X208" s="132">
        <f t="shared" si="11"/>
        <v>234102</v>
      </c>
      <c r="Y208" s="144">
        <f t="shared" si="16"/>
        <v>2690183</v>
      </c>
      <c r="Z208" s="126">
        <f t="shared" si="12"/>
        <v>268750</v>
      </c>
      <c r="AA208" s="145">
        <f t="shared" si="17"/>
        <v>3099054</v>
      </c>
      <c r="AC208" s="146"/>
      <c r="AE208" s="147"/>
      <c r="AF208" s="138"/>
      <c r="AG208" s="137"/>
    </row>
    <row r="209" spans="1:33" ht="16.5" hidden="1" outlineLevel="1" thickBot="1">
      <c r="A209" s="14"/>
      <c r="B209" s="122" t="s">
        <v>37</v>
      </c>
      <c r="C209" s="24"/>
      <c r="D209" s="166" t="s">
        <v>56</v>
      </c>
      <c r="E209" s="16"/>
      <c r="F209" s="124">
        <v>45633</v>
      </c>
      <c r="G209" s="143">
        <f t="shared" si="22"/>
        <v>591760</v>
      </c>
      <c r="H209" s="126">
        <v>326830</v>
      </c>
      <c r="I209" s="144">
        <f t="shared" si="19"/>
        <v>4009193</v>
      </c>
      <c r="J209" s="126">
        <f t="shared" si="18"/>
        <v>372463</v>
      </c>
      <c r="K209" s="145">
        <f t="shared" si="20"/>
        <v>4600953</v>
      </c>
      <c r="L209" s="129">
        <v>248</v>
      </c>
      <c r="M209" s="143">
        <f t="shared" si="21"/>
        <v>2961</v>
      </c>
      <c r="N209" s="129">
        <v>1116</v>
      </c>
      <c r="O209" s="129">
        <v>2788</v>
      </c>
      <c r="P209" s="132">
        <f t="shared" si="9"/>
        <v>3904</v>
      </c>
      <c r="Q209" s="144">
        <f t="shared" si="13"/>
        <v>46387</v>
      </c>
      <c r="R209" s="126">
        <f t="shared" si="10"/>
        <v>4152</v>
      </c>
      <c r="S209" s="143">
        <f t="shared" si="14"/>
        <v>49348</v>
      </c>
      <c r="T209" s="142">
        <v>33918</v>
      </c>
      <c r="U209" s="143">
        <f t="shared" si="15"/>
        <v>410425</v>
      </c>
      <c r="V209" s="129">
        <v>147180</v>
      </c>
      <c r="W209" s="129">
        <v>81755</v>
      </c>
      <c r="X209" s="132">
        <f t="shared" si="11"/>
        <v>228935</v>
      </c>
      <c r="Y209" s="144">
        <f t="shared" si="16"/>
        <v>2694902</v>
      </c>
      <c r="Z209" s="126">
        <f t="shared" si="12"/>
        <v>262853</v>
      </c>
      <c r="AA209" s="145">
        <f t="shared" si="17"/>
        <v>3105327</v>
      </c>
      <c r="AC209" s="146"/>
      <c r="AE209" s="135"/>
      <c r="AF209" s="138"/>
      <c r="AG209" s="137"/>
    </row>
    <row r="210" spans="1:33" ht="16.5" hidden="1" outlineLevel="1" thickBot="1">
      <c r="A210" s="14"/>
      <c r="B210" s="122" t="s">
        <v>38</v>
      </c>
      <c r="C210" s="24"/>
      <c r="D210" s="166" t="s">
        <v>56</v>
      </c>
      <c r="E210" s="16"/>
      <c r="F210" s="124">
        <v>47243</v>
      </c>
      <c r="G210" s="143">
        <f t="shared" si="22"/>
        <v>591950</v>
      </c>
      <c r="H210" s="126">
        <v>335926</v>
      </c>
      <c r="I210" s="144">
        <f t="shared" si="19"/>
        <v>3998412</v>
      </c>
      <c r="J210" s="126">
        <f t="shared" si="18"/>
        <v>383169</v>
      </c>
      <c r="K210" s="145">
        <f t="shared" si="20"/>
        <v>4590362</v>
      </c>
      <c r="L210" s="129">
        <v>248</v>
      </c>
      <c r="M210" s="143">
        <f t="shared" si="21"/>
        <v>2973</v>
      </c>
      <c r="N210" s="129">
        <v>1112</v>
      </c>
      <c r="O210" s="129">
        <v>2769</v>
      </c>
      <c r="P210" s="132">
        <f t="shared" si="9"/>
        <v>3881</v>
      </c>
      <c r="Q210" s="144">
        <f t="shared" si="13"/>
        <v>46260</v>
      </c>
      <c r="R210" s="126">
        <f t="shared" si="10"/>
        <v>4129</v>
      </c>
      <c r="S210" s="143">
        <f t="shared" si="14"/>
        <v>49233</v>
      </c>
      <c r="T210" s="142">
        <v>34208</v>
      </c>
      <c r="U210" s="143">
        <f t="shared" si="15"/>
        <v>412261</v>
      </c>
      <c r="V210" s="129">
        <v>146032</v>
      </c>
      <c r="W210" s="129">
        <v>81042</v>
      </c>
      <c r="X210" s="132">
        <f t="shared" si="11"/>
        <v>227074</v>
      </c>
      <c r="Y210" s="144">
        <f t="shared" si="16"/>
        <v>2691387</v>
      </c>
      <c r="Z210" s="126">
        <f t="shared" si="12"/>
        <v>261282</v>
      </c>
      <c r="AA210" s="145">
        <f t="shared" si="17"/>
        <v>3103648</v>
      </c>
      <c r="AC210" s="146"/>
      <c r="AE210" s="135"/>
      <c r="AF210" s="138"/>
      <c r="AG210" s="137"/>
    </row>
    <row r="211" spans="1:33" ht="16.5" hidden="1" outlineLevel="1" thickBot="1">
      <c r="A211" s="14"/>
      <c r="B211" s="122" t="s">
        <v>39</v>
      </c>
      <c r="C211" s="24"/>
      <c r="D211" s="166" t="s">
        <v>56</v>
      </c>
      <c r="E211" s="16"/>
      <c r="F211" s="124">
        <v>52057</v>
      </c>
      <c r="G211" s="143">
        <f t="shared" si="22"/>
        <v>594254</v>
      </c>
      <c r="H211" s="126">
        <v>346063</v>
      </c>
      <c r="I211" s="144">
        <f t="shared" si="19"/>
        <v>4005367</v>
      </c>
      <c r="J211" s="126">
        <f t="shared" si="18"/>
        <v>398120</v>
      </c>
      <c r="K211" s="145">
        <f t="shared" si="20"/>
        <v>4599621</v>
      </c>
      <c r="L211" s="129">
        <v>246</v>
      </c>
      <c r="M211" s="143">
        <f t="shared" si="21"/>
        <v>2973</v>
      </c>
      <c r="N211" s="129">
        <v>1142</v>
      </c>
      <c r="O211" s="129">
        <v>2818</v>
      </c>
      <c r="P211" s="132">
        <f t="shared" si="9"/>
        <v>3960</v>
      </c>
      <c r="Q211" s="144">
        <f t="shared" si="13"/>
        <v>46143</v>
      </c>
      <c r="R211" s="126">
        <f t="shared" si="10"/>
        <v>4206</v>
      </c>
      <c r="S211" s="143">
        <f t="shared" si="14"/>
        <v>49116</v>
      </c>
      <c r="T211" s="142">
        <v>33703</v>
      </c>
      <c r="U211" s="143">
        <f t="shared" si="15"/>
        <v>411810</v>
      </c>
      <c r="V211" s="129">
        <v>148572</v>
      </c>
      <c r="W211" s="129">
        <v>80145</v>
      </c>
      <c r="X211" s="132">
        <f>+V211+W211</f>
        <v>228717</v>
      </c>
      <c r="Y211" s="144">
        <f t="shared" si="16"/>
        <v>2687490</v>
      </c>
      <c r="Z211" s="126">
        <f t="shared" si="12"/>
        <v>262420</v>
      </c>
      <c r="AA211" s="145">
        <f t="shared" si="17"/>
        <v>3099300</v>
      </c>
      <c r="AC211" s="146"/>
      <c r="AE211" s="135"/>
      <c r="AF211" s="138"/>
      <c r="AG211" s="137"/>
    </row>
    <row r="212" spans="1:33" ht="16.5" hidden="1" outlineLevel="1" thickBot="1">
      <c r="A212" s="14"/>
      <c r="B212" s="122" t="s">
        <v>40</v>
      </c>
      <c r="C212" s="24"/>
      <c r="D212" s="166" t="s">
        <v>56</v>
      </c>
      <c r="E212" s="16"/>
      <c r="F212" s="124">
        <v>44145</v>
      </c>
      <c r="G212" s="143">
        <f t="shared" si="22"/>
        <v>589096</v>
      </c>
      <c r="H212" s="126">
        <v>342756</v>
      </c>
      <c r="I212" s="144">
        <f t="shared" si="19"/>
        <v>4003480</v>
      </c>
      <c r="J212" s="126">
        <f t="shared" si="18"/>
        <v>386901</v>
      </c>
      <c r="K212" s="145">
        <f t="shared" si="20"/>
        <v>4592576</v>
      </c>
      <c r="L212" s="129">
        <v>244</v>
      </c>
      <c r="M212" s="143">
        <f t="shared" si="21"/>
        <v>2975</v>
      </c>
      <c r="N212" s="129">
        <v>1153</v>
      </c>
      <c r="O212" s="129">
        <v>2796</v>
      </c>
      <c r="P212" s="132">
        <f t="shared" si="9"/>
        <v>3949</v>
      </c>
      <c r="Q212" s="144">
        <f t="shared" si="13"/>
        <v>46127</v>
      </c>
      <c r="R212" s="126">
        <f t="shared" si="10"/>
        <v>4193</v>
      </c>
      <c r="S212" s="143">
        <f t="shared" si="14"/>
        <v>49102</v>
      </c>
      <c r="T212" s="142">
        <v>33376</v>
      </c>
      <c r="U212" s="143">
        <f t="shared" si="15"/>
        <v>411580</v>
      </c>
      <c r="V212" s="129">
        <v>150248</v>
      </c>
      <c r="W212" s="129">
        <v>79162</v>
      </c>
      <c r="X212" s="132">
        <f t="shared" si="11"/>
        <v>229410</v>
      </c>
      <c r="Y212" s="144">
        <f t="shared" si="16"/>
        <v>2687651</v>
      </c>
      <c r="Z212" s="126">
        <f t="shared" si="12"/>
        <v>262786</v>
      </c>
      <c r="AA212" s="145">
        <f t="shared" si="17"/>
        <v>3099231</v>
      </c>
      <c r="AC212" s="146"/>
      <c r="AE212" s="135"/>
      <c r="AF212" s="138"/>
      <c r="AG212" s="137"/>
    </row>
    <row r="213" spans="1:33" ht="16.5" hidden="1" outlineLevel="1" thickBot="1">
      <c r="A213" s="14"/>
      <c r="B213" s="122" t="s">
        <v>41</v>
      </c>
      <c r="C213" s="24"/>
      <c r="D213" s="166" t="s">
        <v>56</v>
      </c>
      <c r="E213" s="16"/>
      <c r="F213" s="124">
        <v>48244</v>
      </c>
      <c r="G213" s="143">
        <f t="shared" si="22"/>
        <v>582205</v>
      </c>
      <c r="H213" s="126">
        <v>325465</v>
      </c>
      <c r="I213" s="144">
        <f t="shared" si="19"/>
        <v>3987850</v>
      </c>
      <c r="J213" s="126">
        <f t="shared" si="18"/>
        <v>373709</v>
      </c>
      <c r="K213" s="145">
        <f t="shared" si="20"/>
        <v>4570055</v>
      </c>
      <c r="L213" s="129">
        <v>241</v>
      </c>
      <c r="M213" s="143">
        <f t="shared" si="21"/>
        <v>2960</v>
      </c>
      <c r="N213" s="129">
        <v>1099</v>
      </c>
      <c r="O213" s="129">
        <v>2775</v>
      </c>
      <c r="P213" s="132">
        <f t="shared" si="9"/>
        <v>3874</v>
      </c>
      <c r="Q213" s="144">
        <f t="shared" si="13"/>
        <v>45919</v>
      </c>
      <c r="R213" s="126">
        <f t="shared" si="10"/>
        <v>4115</v>
      </c>
      <c r="S213" s="143">
        <f t="shared" si="14"/>
        <v>48879</v>
      </c>
      <c r="T213" s="142">
        <v>32890</v>
      </c>
      <c r="U213" s="143">
        <f t="shared" si="15"/>
        <v>408820</v>
      </c>
      <c r="V213" s="129">
        <v>143858</v>
      </c>
      <c r="W213" s="129">
        <v>80831</v>
      </c>
      <c r="X213" s="132">
        <f t="shared" si="11"/>
        <v>224689</v>
      </c>
      <c r="Y213" s="144">
        <f t="shared" si="16"/>
        <v>2682050</v>
      </c>
      <c r="Z213" s="126">
        <f t="shared" si="12"/>
        <v>257579</v>
      </c>
      <c r="AA213" s="145">
        <f t="shared" si="17"/>
        <v>3090870</v>
      </c>
      <c r="AC213" s="146"/>
      <c r="AE213" s="135"/>
      <c r="AF213" s="138"/>
      <c r="AG213" s="137"/>
    </row>
    <row r="214" spans="1:33" ht="16.5" hidden="1" outlineLevel="1" thickBot="1">
      <c r="A214" s="14"/>
      <c r="B214" s="122" t="s">
        <v>42</v>
      </c>
      <c r="C214" s="24"/>
      <c r="D214" s="166" t="s">
        <v>58</v>
      </c>
      <c r="E214" s="16"/>
      <c r="F214" s="124">
        <v>51263</v>
      </c>
      <c r="G214" s="143">
        <f t="shared" si="22"/>
        <v>575118</v>
      </c>
      <c r="H214" s="126">
        <v>286642</v>
      </c>
      <c r="I214" s="144">
        <f t="shared" si="19"/>
        <v>3976062</v>
      </c>
      <c r="J214" s="126">
        <f t="shared" si="18"/>
        <v>337905</v>
      </c>
      <c r="K214" s="145">
        <f t="shared" si="20"/>
        <v>4551180</v>
      </c>
      <c r="L214" s="129">
        <v>236</v>
      </c>
      <c r="M214" s="143">
        <f t="shared" si="21"/>
        <v>2935</v>
      </c>
      <c r="N214" s="129">
        <v>976</v>
      </c>
      <c r="O214" s="129">
        <v>2748</v>
      </c>
      <c r="P214" s="132">
        <f t="shared" si="9"/>
        <v>3724</v>
      </c>
      <c r="Q214" s="144">
        <f t="shared" si="13"/>
        <v>45825</v>
      </c>
      <c r="R214" s="126">
        <f t="shared" si="10"/>
        <v>3960</v>
      </c>
      <c r="S214" s="143">
        <f t="shared" si="14"/>
        <v>48760</v>
      </c>
      <c r="T214" s="142">
        <v>32220</v>
      </c>
      <c r="U214" s="143">
        <f t="shared" si="15"/>
        <v>404706</v>
      </c>
      <c r="V214" s="129">
        <v>126404</v>
      </c>
      <c r="W214" s="129">
        <v>77932</v>
      </c>
      <c r="X214" s="132">
        <f t="shared" si="11"/>
        <v>204336</v>
      </c>
      <c r="Y214" s="144">
        <f t="shared" si="16"/>
        <v>2678774</v>
      </c>
      <c r="Z214" s="126">
        <f t="shared" si="12"/>
        <v>236556</v>
      </c>
      <c r="AA214" s="145">
        <f t="shared" si="17"/>
        <v>3083480</v>
      </c>
      <c r="AC214" s="146"/>
      <c r="AE214" s="147"/>
      <c r="AF214" s="138"/>
      <c r="AG214" s="137"/>
    </row>
    <row r="215" spans="1:33" ht="16.5" hidden="1" outlineLevel="1" thickBot="1">
      <c r="A215" s="14"/>
      <c r="B215" s="122" t="s">
        <v>43</v>
      </c>
      <c r="C215" s="24"/>
      <c r="D215" s="166" t="s">
        <v>58</v>
      </c>
      <c r="E215" s="16"/>
      <c r="F215" s="124">
        <v>42893</v>
      </c>
      <c r="G215" s="143">
        <f t="shared" si="22"/>
        <v>572136</v>
      </c>
      <c r="H215" s="126">
        <v>327140</v>
      </c>
      <c r="I215" s="144">
        <f t="shared" si="19"/>
        <v>3987086</v>
      </c>
      <c r="J215" s="126">
        <f t="shared" si="18"/>
        <v>370033</v>
      </c>
      <c r="K215" s="145">
        <f t="shared" si="20"/>
        <v>4559222</v>
      </c>
      <c r="L215" s="129">
        <v>219</v>
      </c>
      <c r="M215" s="143">
        <f t="shared" si="21"/>
        <v>2930</v>
      </c>
      <c r="N215" s="129">
        <v>1108</v>
      </c>
      <c r="O215" s="129">
        <v>2682</v>
      </c>
      <c r="P215" s="132">
        <f t="shared" si="9"/>
        <v>3790</v>
      </c>
      <c r="Q215" s="144">
        <f t="shared" si="13"/>
        <v>46117</v>
      </c>
      <c r="R215" s="126">
        <f t="shared" si="10"/>
        <v>4009</v>
      </c>
      <c r="S215" s="143">
        <f t="shared" si="14"/>
        <v>49047</v>
      </c>
      <c r="T215" s="142">
        <v>29912</v>
      </c>
      <c r="U215" s="143">
        <f t="shared" si="15"/>
        <v>403268</v>
      </c>
      <c r="V215" s="129">
        <v>144642</v>
      </c>
      <c r="W215" s="129">
        <v>77035</v>
      </c>
      <c r="X215" s="132">
        <f t="shared" si="11"/>
        <v>221677</v>
      </c>
      <c r="Y215" s="144">
        <f t="shared" si="16"/>
        <v>2693764</v>
      </c>
      <c r="Z215" s="126">
        <f t="shared" si="12"/>
        <v>251589</v>
      </c>
      <c r="AA215" s="145">
        <f t="shared" si="17"/>
        <v>3097032</v>
      </c>
      <c r="AC215" s="146"/>
      <c r="AE215" s="135"/>
      <c r="AF215" s="138"/>
      <c r="AG215" s="137"/>
    </row>
    <row r="216" spans="1:33" ht="16.5" hidden="1" outlineLevel="1" thickBot="1">
      <c r="A216" s="14"/>
      <c r="B216" s="122" t="s">
        <v>44</v>
      </c>
      <c r="C216" s="24"/>
      <c r="D216" s="166" t="s">
        <v>58</v>
      </c>
      <c r="E216" s="16"/>
      <c r="F216" s="124">
        <v>45064</v>
      </c>
      <c r="G216" s="143">
        <f t="shared" si="22"/>
        <v>564990</v>
      </c>
      <c r="H216" s="126">
        <v>365063</v>
      </c>
      <c r="I216" s="144">
        <f t="shared" si="19"/>
        <v>4006576</v>
      </c>
      <c r="J216" s="126">
        <f t="shared" si="18"/>
        <v>410127</v>
      </c>
      <c r="K216" s="145">
        <f t="shared" si="20"/>
        <v>4571566</v>
      </c>
      <c r="L216" s="129">
        <v>239</v>
      </c>
      <c r="M216" s="143">
        <f t="shared" si="21"/>
        <v>2924</v>
      </c>
      <c r="N216" s="129">
        <v>1220</v>
      </c>
      <c r="O216" s="129">
        <v>2901</v>
      </c>
      <c r="P216" s="132">
        <f t="shared" si="9"/>
        <v>4121</v>
      </c>
      <c r="Q216" s="144">
        <f t="shared" si="13"/>
        <v>46443</v>
      </c>
      <c r="R216" s="126">
        <f t="shared" si="10"/>
        <v>4360</v>
      </c>
      <c r="S216" s="143">
        <f t="shared" si="14"/>
        <v>49367</v>
      </c>
      <c r="T216" s="142">
        <v>32744</v>
      </c>
      <c r="U216" s="143">
        <f t="shared" si="15"/>
        <v>401894</v>
      </c>
      <c r="V216" s="129">
        <v>158950</v>
      </c>
      <c r="W216" s="129">
        <v>86760</v>
      </c>
      <c r="X216" s="132">
        <f t="shared" si="11"/>
        <v>245710</v>
      </c>
      <c r="Y216" s="144">
        <f t="shared" si="16"/>
        <v>2714139</v>
      </c>
      <c r="Z216" s="126">
        <f t="shared" si="12"/>
        <v>278454</v>
      </c>
      <c r="AA216" s="145">
        <f t="shared" si="17"/>
        <v>3116033</v>
      </c>
      <c r="AC216" s="146"/>
      <c r="AE216" s="135" t="s">
        <v>59</v>
      </c>
      <c r="AF216" s="138"/>
      <c r="AG216" s="137"/>
    </row>
    <row r="217" spans="1:33" ht="16.5" hidden="1" outlineLevel="1" thickBot="1">
      <c r="A217" s="14"/>
      <c r="B217" s="148" t="s">
        <v>33</v>
      </c>
      <c r="C217" s="58"/>
      <c r="D217" s="167" t="s">
        <v>58</v>
      </c>
      <c r="E217" s="12"/>
      <c r="F217" s="150">
        <v>49339</v>
      </c>
      <c r="G217" s="151">
        <f t="shared" si="22"/>
        <v>563861</v>
      </c>
      <c r="H217" s="152">
        <v>347778</v>
      </c>
      <c r="I217" s="153">
        <f t="shared" si="19"/>
        <v>4003378</v>
      </c>
      <c r="J217" s="152">
        <f t="shared" si="18"/>
        <v>397117</v>
      </c>
      <c r="K217" s="154">
        <f t="shared" si="20"/>
        <v>4567239</v>
      </c>
      <c r="L217" s="155">
        <v>246</v>
      </c>
      <c r="M217" s="151">
        <f t="shared" si="21"/>
        <v>2922</v>
      </c>
      <c r="N217" s="155">
        <v>1141</v>
      </c>
      <c r="O217" s="155">
        <v>2960</v>
      </c>
      <c r="P217" s="157">
        <f t="shared" si="9"/>
        <v>4101</v>
      </c>
      <c r="Q217" s="153">
        <f t="shared" si="13"/>
        <v>46722</v>
      </c>
      <c r="R217" s="152">
        <f t="shared" si="10"/>
        <v>4347</v>
      </c>
      <c r="S217" s="151">
        <f t="shared" si="14"/>
        <v>49644</v>
      </c>
      <c r="T217" s="158">
        <v>33684</v>
      </c>
      <c r="U217" s="151">
        <f t="shared" si="15"/>
        <v>401029</v>
      </c>
      <c r="V217" s="155">
        <v>150478</v>
      </c>
      <c r="W217" s="155">
        <v>82164</v>
      </c>
      <c r="X217" s="157">
        <f t="shared" si="11"/>
        <v>232642</v>
      </c>
      <c r="Y217" s="153">
        <f t="shared" si="16"/>
        <v>2721988</v>
      </c>
      <c r="Z217" s="152">
        <f t="shared" si="12"/>
        <v>266326</v>
      </c>
      <c r="AA217" s="154">
        <f t="shared" si="17"/>
        <v>3123017</v>
      </c>
      <c r="AC217" s="146"/>
      <c r="AE217" s="135"/>
      <c r="AF217" s="138"/>
      <c r="AG217" s="137"/>
    </row>
    <row r="218" spans="1:33" ht="16.5" hidden="1" outlineLevel="1" thickBot="1">
      <c r="A218" s="14"/>
      <c r="B218" s="122" t="s">
        <v>34</v>
      </c>
      <c r="C218" s="24"/>
      <c r="D218" s="166" t="s">
        <v>58</v>
      </c>
      <c r="E218" s="16"/>
      <c r="F218" s="124">
        <v>41552</v>
      </c>
      <c r="G218" s="143">
        <f t="shared" si="22"/>
        <v>562772</v>
      </c>
      <c r="H218" s="126">
        <v>334106</v>
      </c>
      <c r="I218" s="144">
        <f t="shared" si="19"/>
        <v>4014369</v>
      </c>
      <c r="J218" s="126">
        <f t="shared" si="18"/>
        <v>375658</v>
      </c>
      <c r="K218" s="145">
        <f t="shared" si="20"/>
        <v>4577141</v>
      </c>
      <c r="L218" s="129">
        <v>244</v>
      </c>
      <c r="M218" s="143">
        <f t="shared" si="21"/>
        <v>2920</v>
      </c>
      <c r="N218" s="129">
        <v>1211</v>
      </c>
      <c r="O218" s="129">
        <v>2954</v>
      </c>
      <c r="P218" s="132">
        <f t="shared" si="9"/>
        <v>4165</v>
      </c>
      <c r="Q218" s="144">
        <f t="shared" si="13"/>
        <v>47128</v>
      </c>
      <c r="R218" s="126">
        <f t="shared" si="10"/>
        <v>4409</v>
      </c>
      <c r="S218" s="143">
        <f t="shared" si="14"/>
        <v>50048</v>
      </c>
      <c r="T218" s="142">
        <v>33570</v>
      </c>
      <c r="U218" s="143">
        <f t="shared" si="15"/>
        <v>400563</v>
      </c>
      <c r="V218" s="129">
        <v>159416</v>
      </c>
      <c r="W218" s="129">
        <v>86548</v>
      </c>
      <c r="X218" s="132">
        <f t="shared" si="11"/>
        <v>245964</v>
      </c>
      <c r="Y218" s="144">
        <f t="shared" si="16"/>
        <v>2742311</v>
      </c>
      <c r="Z218" s="126">
        <f t="shared" si="12"/>
        <v>279534</v>
      </c>
      <c r="AA218" s="145">
        <f t="shared" si="17"/>
        <v>3142874</v>
      </c>
      <c r="AC218" s="146"/>
      <c r="AE218" s="135"/>
      <c r="AF218" s="138"/>
      <c r="AG218" s="137"/>
    </row>
    <row r="219" spans="1:33" ht="16.5" hidden="1" outlineLevel="1" thickBot="1">
      <c r="A219" s="14"/>
      <c r="B219" s="122" t="s">
        <v>35</v>
      </c>
      <c r="C219" s="24"/>
      <c r="D219" s="166" t="s">
        <v>58</v>
      </c>
      <c r="E219" s="16"/>
      <c r="F219" s="124">
        <v>41055</v>
      </c>
      <c r="G219" s="143">
        <f t="shared" si="22"/>
        <v>560962</v>
      </c>
      <c r="H219" s="126">
        <v>321825</v>
      </c>
      <c r="I219" s="144">
        <f t="shared" si="19"/>
        <v>4009424</v>
      </c>
      <c r="J219" s="126">
        <f t="shared" si="18"/>
        <v>362880</v>
      </c>
      <c r="K219" s="145">
        <f t="shared" si="20"/>
        <v>4570386</v>
      </c>
      <c r="L219" s="129">
        <v>229</v>
      </c>
      <c r="M219" s="143">
        <f t="shared" si="21"/>
        <v>2894</v>
      </c>
      <c r="N219" s="129">
        <v>1137</v>
      </c>
      <c r="O219" s="129">
        <v>2796</v>
      </c>
      <c r="P219" s="132">
        <f t="shared" si="9"/>
        <v>3933</v>
      </c>
      <c r="Q219" s="144">
        <f t="shared" si="13"/>
        <v>47383</v>
      </c>
      <c r="R219" s="126">
        <f t="shared" si="10"/>
        <v>4162</v>
      </c>
      <c r="S219" s="143">
        <f t="shared" si="14"/>
        <v>50277</v>
      </c>
      <c r="T219" s="142">
        <v>31276</v>
      </c>
      <c r="U219" s="143">
        <f t="shared" si="15"/>
        <v>396149</v>
      </c>
      <c r="V219" s="129">
        <v>149037</v>
      </c>
      <c r="W219" s="129">
        <v>82582</v>
      </c>
      <c r="X219" s="132">
        <f t="shared" si="11"/>
        <v>231619</v>
      </c>
      <c r="Y219" s="144">
        <f t="shared" si="16"/>
        <v>2754875</v>
      </c>
      <c r="Z219" s="126">
        <f t="shared" si="12"/>
        <v>262895</v>
      </c>
      <c r="AA219" s="145">
        <f t="shared" si="17"/>
        <v>3151024</v>
      </c>
      <c r="AC219" s="146"/>
      <c r="AE219" s="135"/>
      <c r="AF219" s="138"/>
      <c r="AG219" s="137"/>
    </row>
    <row r="220" spans="1:33" ht="16.5" hidden="1" outlineLevel="1" thickBot="1">
      <c r="A220" s="14"/>
      <c r="B220" s="122" t="s">
        <v>36</v>
      </c>
      <c r="C220" s="24"/>
      <c r="D220" s="166" t="s">
        <v>58</v>
      </c>
      <c r="E220" s="16"/>
      <c r="F220" s="124">
        <v>47125</v>
      </c>
      <c r="G220" s="143">
        <f t="shared" si="22"/>
        <v>555613</v>
      </c>
      <c r="H220" s="126">
        <v>339789</v>
      </c>
      <c r="I220" s="144">
        <f t="shared" si="19"/>
        <v>3999383</v>
      </c>
      <c r="J220" s="126">
        <f t="shared" si="18"/>
        <v>386914</v>
      </c>
      <c r="K220" s="145">
        <f t="shared" si="20"/>
        <v>4554996</v>
      </c>
      <c r="L220" s="129">
        <v>247</v>
      </c>
      <c r="M220" s="143">
        <f t="shared" si="21"/>
        <v>2887</v>
      </c>
      <c r="N220" s="129">
        <v>1215</v>
      </c>
      <c r="O220" s="129">
        <v>2925</v>
      </c>
      <c r="P220" s="132">
        <f t="shared" si="9"/>
        <v>4140</v>
      </c>
      <c r="Q220" s="144">
        <f t="shared" si="13"/>
        <v>47542</v>
      </c>
      <c r="R220" s="126">
        <f t="shared" si="10"/>
        <v>4387</v>
      </c>
      <c r="S220" s="143">
        <f t="shared" si="14"/>
        <v>50429</v>
      </c>
      <c r="T220" s="142">
        <v>35378</v>
      </c>
      <c r="U220" s="143">
        <f t="shared" si="15"/>
        <v>396879</v>
      </c>
      <c r="V220" s="129">
        <v>158800</v>
      </c>
      <c r="W220" s="129">
        <v>87991</v>
      </c>
      <c r="X220" s="132">
        <f t="shared" si="11"/>
        <v>246791</v>
      </c>
      <c r="Y220" s="144">
        <f t="shared" si="16"/>
        <v>2767564</v>
      </c>
      <c r="Z220" s="126">
        <f t="shared" si="12"/>
        <v>282169</v>
      </c>
      <c r="AA220" s="145">
        <f t="shared" si="17"/>
        <v>3164443</v>
      </c>
      <c r="AC220" s="146"/>
      <c r="AE220" s="147"/>
      <c r="AF220" s="138"/>
      <c r="AG220" s="137"/>
    </row>
    <row r="221" spans="1:33" ht="16.5" hidden="1" outlineLevel="1" thickBot="1">
      <c r="A221" s="14"/>
      <c r="B221" s="122" t="s">
        <v>37</v>
      </c>
      <c r="C221" s="24"/>
      <c r="D221" s="166" t="s">
        <v>58</v>
      </c>
      <c r="E221" s="16"/>
      <c r="F221" s="124">
        <v>43922</v>
      </c>
      <c r="G221" s="143">
        <f t="shared" si="22"/>
        <v>553902</v>
      </c>
      <c r="H221" s="126">
        <v>337537</v>
      </c>
      <c r="I221" s="144">
        <f t="shared" si="19"/>
        <v>4010090</v>
      </c>
      <c r="J221" s="126">
        <f t="shared" si="18"/>
        <v>381459</v>
      </c>
      <c r="K221" s="145">
        <f t="shared" si="20"/>
        <v>4563992</v>
      </c>
      <c r="L221" s="129">
        <v>252</v>
      </c>
      <c r="M221" s="143">
        <f t="shared" si="21"/>
        <v>2891</v>
      </c>
      <c r="N221" s="129">
        <v>1221</v>
      </c>
      <c r="O221" s="129">
        <v>2796</v>
      </c>
      <c r="P221" s="132">
        <f t="shared" si="9"/>
        <v>4017</v>
      </c>
      <c r="Q221" s="144">
        <f t="shared" si="13"/>
        <v>47655</v>
      </c>
      <c r="R221" s="126">
        <f t="shared" si="10"/>
        <v>4269</v>
      </c>
      <c r="S221" s="143">
        <f t="shared" si="14"/>
        <v>50546</v>
      </c>
      <c r="T221" s="142">
        <v>35838</v>
      </c>
      <c r="U221" s="143">
        <f t="shared" si="15"/>
        <v>398799</v>
      </c>
      <c r="V221" s="129">
        <v>159216</v>
      </c>
      <c r="W221" s="129">
        <v>84085</v>
      </c>
      <c r="X221" s="132">
        <f t="shared" si="11"/>
        <v>243301</v>
      </c>
      <c r="Y221" s="144">
        <f t="shared" si="16"/>
        <v>2781930</v>
      </c>
      <c r="Z221" s="126">
        <f t="shared" si="12"/>
        <v>279139</v>
      </c>
      <c r="AA221" s="145">
        <f t="shared" si="17"/>
        <v>3180729</v>
      </c>
      <c r="AC221" s="146"/>
      <c r="AE221" s="135"/>
      <c r="AF221" s="138"/>
      <c r="AG221" s="137"/>
    </row>
    <row r="222" spans="1:33" ht="16.5" hidden="1" outlineLevel="1" thickBot="1">
      <c r="A222" s="14"/>
      <c r="B222" s="122" t="s">
        <v>38</v>
      </c>
      <c r="C222" s="24"/>
      <c r="D222" s="166" t="s">
        <v>58</v>
      </c>
      <c r="E222" s="16"/>
      <c r="F222" s="124">
        <v>48299</v>
      </c>
      <c r="G222" s="143">
        <f t="shared" si="22"/>
        <v>554958</v>
      </c>
      <c r="H222" s="126">
        <v>338724</v>
      </c>
      <c r="I222" s="144">
        <f t="shared" si="19"/>
        <v>4012888</v>
      </c>
      <c r="J222" s="126">
        <f t="shared" si="18"/>
        <v>387023</v>
      </c>
      <c r="K222" s="145">
        <f t="shared" si="20"/>
        <v>4567846</v>
      </c>
      <c r="L222" s="129">
        <v>236</v>
      </c>
      <c r="M222" s="143">
        <f t="shared" si="21"/>
        <v>2879</v>
      </c>
      <c r="N222" s="129">
        <v>1172</v>
      </c>
      <c r="O222" s="129">
        <v>2700</v>
      </c>
      <c r="P222" s="132">
        <f t="shared" si="9"/>
        <v>3872</v>
      </c>
      <c r="Q222" s="144">
        <f t="shared" si="13"/>
        <v>47646</v>
      </c>
      <c r="R222" s="126">
        <f t="shared" si="10"/>
        <v>4108</v>
      </c>
      <c r="S222" s="143">
        <f t="shared" si="14"/>
        <v>50525</v>
      </c>
      <c r="T222" s="142">
        <v>33174</v>
      </c>
      <c r="U222" s="143">
        <f t="shared" si="15"/>
        <v>397765</v>
      </c>
      <c r="V222" s="129">
        <v>155034</v>
      </c>
      <c r="W222" s="129">
        <v>80297</v>
      </c>
      <c r="X222" s="132">
        <f t="shared" si="11"/>
        <v>235331</v>
      </c>
      <c r="Y222" s="144">
        <f t="shared" si="16"/>
        <v>2790187</v>
      </c>
      <c r="Z222" s="126">
        <f t="shared" si="12"/>
        <v>268505</v>
      </c>
      <c r="AA222" s="145">
        <f t="shared" si="17"/>
        <v>3187952</v>
      </c>
      <c r="AC222" s="146"/>
      <c r="AE222" s="135"/>
      <c r="AF222" s="138"/>
      <c r="AG222" s="137"/>
    </row>
    <row r="223" spans="1:33" ht="16.5" hidden="1" outlineLevel="1" thickBot="1">
      <c r="A223" s="14"/>
      <c r="B223" s="122" t="s">
        <v>39</v>
      </c>
      <c r="C223" s="24"/>
      <c r="D223" s="166" t="s">
        <v>58</v>
      </c>
      <c r="E223" s="16"/>
      <c r="F223" s="124">
        <v>52010</v>
      </c>
      <c r="G223" s="143">
        <f t="shared" si="22"/>
        <v>554911</v>
      </c>
      <c r="H223" s="126">
        <v>342496</v>
      </c>
      <c r="I223" s="144">
        <f t="shared" si="19"/>
        <v>4009321</v>
      </c>
      <c r="J223" s="126">
        <f t="shared" si="18"/>
        <v>394506</v>
      </c>
      <c r="K223" s="145">
        <f t="shared" si="20"/>
        <v>4564232</v>
      </c>
      <c r="L223" s="129">
        <v>255</v>
      </c>
      <c r="M223" s="143">
        <f t="shared" si="21"/>
        <v>2888</v>
      </c>
      <c r="N223" s="129">
        <v>1195</v>
      </c>
      <c r="O223" s="129">
        <v>2628</v>
      </c>
      <c r="P223" s="132">
        <f t="shared" si="9"/>
        <v>3823</v>
      </c>
      <c r="Q223" s="144">
        <f t="shared" si="13"/>
        <v>47509</v>
      </c>
      <c r="R223" s="126">
        <f t="shared" si="10"/>
        <v>4078</v>
      </c>
      <c r="S223" s="143">
        <f t="shared" si="14"/>
        <v>50397</v>
      </c>
      <c r="T223" s="142">
        <v>36314</v>
      </c>
      <c r="U223" s="143">
        <f t="shared" si="15"/>
        <v>400376</v>
      </c>
      <c r="V223" s="129">
        <v>156814</v>
      </c>
      <c r="W223" s="129">
        <v>77756</v>
      </c>
      <c r="X223" s="126">
        <f t="shared" si="11"/>
        <v>234570</v>
      </c>
      <c r="Y223" s="144">
        <f t="shared" si="16"/>
        <v>2796040</v>
      </c>
      <c r="Z223" s="126">
        <f t="shared" si="12"/>
        <v>270884</v>
      </c>
      <c r="AA223" s="145">
        <f t="shared" si="17"/>
        <v>3196416</v>
      </c>
      <c r="AC223" s="146"/>
      <c r="AE223" s="135"/>
      <c r="AF223" s="138"/>
      <c r="AG223" s="137"/>
    </row>
    <row r="224" spans="1:33" ht="16.5" hidden="1" outlineLevel="1" thickBot="1">
      <c r="A224" s="14"/>
      <c r="B224" s="122" t="s">
        <v>40</v>
      </c>
      <c r="C224" s="24"/>
      <c r="D224" s="166" t="s">
        <v>58</v>
      </c>
      <c r="E224" s="16"/>
      <c r="F224" s="124">
        <v>49358</v>
      </c>
      <c r="G224" s="143">
        <f t="shared" si="22"/>
        <v>560124</v>
      </c>
      <c r="H224" s="126">
        <v>355515</v>
      </c>
      <c r="I224" s="144">
        <f t="shared" si="19"/>
        <v>4022080</v>
      </c>
      <c r="J224" s="126">
        <f t="shared" si="18"/>
        <v>404873</v>
      </c>
      <c r="K224" s="145">
        <f t="shared" si="20"/>
        <v>4582204</v>
      </c>
      <c r="L224" s="129">
        <v>222</v>
      </c>
      <c r="M224" s="143">
        <f t="shared" si="21"/>
        <v>2866</v>
      </c>
      <c r="N224" s="129">
        <v>1213</v>
      </c>
      <c r="O224" s="129">
        <v>2632</v>
      </c>
      <c r="P224" s="132">
        <f t="shared" si="9"/>
        <v>3845</v>
      </c>
      <c r="Q224" s="144">
        <f t="shared" si="13"/>
        <v>47405</v>
      </c>
      <c r="R224" s="126">
        <f t="shared" si="10"/>
        <v>4067</v>
      </c>
      <c r="S224" s="143">
        <f t="shared" si="14"/>
        <v>50271</v>
      </c>
      <c r="T224" s="142">
        <v>31582</v>
      </c>
      <c r="U224" s="143">
        <f t="shared" si="15"/>
        <v>398582</v>
      </c>
      <c r="V224" s="129">
        <v>159080</v>
      </c>
      <c r="W224" s="129">
        <v>79557</v>
      </c>
      <c r="X224" s="132">
        <f t="shared" si="11"/>
        <v>238637</v>
      </c>
      <c r="Y224" s="144">
        <f t="shared" si="16"/>
        <v>2805267</v>
      </c>
      <c r="Z224" s="126">
        <f t="shared" si="12"/>
        <v>270219</v>
      </c>
      <c r="AA224" s="145">
        <f t="shared" si="17"/>
        <v>3203849</v>
      </c>
      <c r="AC224" s="146"/>
      <c r="AE224" s="135"/>
      <c r="AF224" s="138"/>
      <c r="AG224" s="137"/>
    </row>
    <row r="225" spans="1:33" ht="16.5" hidden="1" outlineLevel="1" thickBot="1">
      <c r="A225" s="14"/>
      <c r="B225" s="122" t="s">
        <v>41</v>
      </c>
      <c r="C225" s="24"/>
      <c r="D225" s="166" t="s">
        <v>58</v>
      </c>
      <c r="E225" s="16"/>
      <c r="F225" s="124">
        <v>52550</v>
      </c>
      <c r="G225" s="143">
        <f t="shared" si="22"/>
        <v>564430</v>
      </c>
      <c r="H225" s="126">
        <v>336424</v>
      </c>
      <c r="I225" s="144">
        <f t="shared" si="19"/>
        <v>4033039</v>
      </c>
      <c r="J225" s="126">
        <f t="shared" si="18"/>
        <v>388974</v>
      </c>
      <c r="K225" s="145">
        <f t="shared" si="20"/>
        <v>4597469</v>
      </c>
      <c r="L225" s="129">
        <v>236</v>
      </c>
      <c r="M225" s="143">
        <f t="shared" si="21"/>
        <v>2861</v>
      </c>
      <c r="N225" s="129">
        <v>1101</v>
      </c>
      <c r="O225" s="129">
        <v>2671</v>
      </c>
      <c r="P225" s="132">
        <f t="shared" ref="P225:P288" si="23">N225+O225</f>
        <v>3772</v>
      </c>
      <c r="Q225" s="144">
        <f t="shared" si="13"/>
        <v>47303</v>
      </c>
      <c r="R225" s="126">
        <f t="shared" ref="R225:R288" si="24">P225+L225</f>
        <v>4008</v>
      </c>
      <c r="S225" s="143">
        <f t="shared" si="14"/>
        <v>50164</v>
      </c>
      <c r="T225" s="142">
        <v>33874</v>
      </c>
      <c r="U225" s="143">
        <f t="shared" si="15"/>
        <v>399566</v>
      </c>
      <c r="V225" s="129">
        <v>143996</v>
      </c>
      <c r="W225" s="129">
        <v>81478</v>
      </c>
      <c r="X225" s="132">
        <f t="shared" si="11"/>
        <v>225474</v>
      </c>
      <c r="Y225" s="144">
        <f t="shared" si="16"/>
        <v>2806052</v>
      </c>
      <c r="Z225" s="126">
        <f t="shared" si="12"/>
        <v>259348</v>
      </c>
      <c r="AA225" s="145">
        <f t="shared" si="17"/>
        <v>3205618</v>
      </c>
      <c r="AC225" s="146"/>
      <c r="AE225" s="135"/>
      <c r="AF225" s="138"/>
      <c r="AG225" s="137"/>
    </row>
    <row r="226" spans="1:33" ht="16.5" hidden="1" outlineLevel="1" thickBot="1">
      <c r="A226" s="14"/>
      <c r="B226" s="122" t="s">
        <v>42</v>
      </c>
      <c r="C226" s="24"/>
      <c r="D226" s="166" t="s">
        <v>60</v>
      </c>
      <c r="E226" s="16"/>
      <c r="F226" s="124">
        <v>53679</v>
      </c>
      <c r="G226" s="143">
        <f t="shared" si="22"/>
        <v>566846</v>
      </c>
      <c r="H226" s="126">
        <v>288666</v>
      </c>
      <c r="I226" s="144">
        <f t="shared" si="19"/>
        <v>4035063</v>
      </c>
      <c r="J226" s="126">
        <f t="shared" si="18"/>
        <v>342345</v>
      </c>
      <c r="K226" s="145">
        <f t="shared" si="20"/>
        <v>4601909</v>
      </c>
      <c r="L226" s="129">
        <v>229</v>
      </c>
      <c r="M226" s="143">
        <f t="shared" si="21"/>
        <v>2854</v>
      </c>
      <c r="N226" s="129">
        <v>980</v>
      </c>
      <c r="O226" s="129">
        <v>2606</v>
      </c>
      <c r="P226" s="132">
        <f t="shared" si="23"/>
        <v>3586</v>
      </c>
      <c r="Q226" s="144">
        <f t="shared" si="13"/>
        <v>47165</v>
      </c>
      <c r="R226" s="126">
        <f t="shared" si="24"/>
        <v>3815</v>
      </c>
      <c r="S226" s="143">
        <f t="shared" si="14"/>
        <v>50019</v>
      </c>
      <c r="T226" s="142">
        <v>32756</v>
      </c>
      <c r="U226" s="143">
        <f t="shared" si="15"/>
        <v>400102</v>
      </c>
      <c r="V226" s="129">
        <v>128614</v>
      </c>
      <c r="W226" s="129">
        <v>77885</v>
      </c>
      <c r="X226" s="132">
        <f t="shared" si="11"/>
        <v>206499</v>
      </c>
      <c r="Y226" s="144">
        <f t="shared" si="16"/>
        <v>2808215</v>
      </c>
      <c r="Z226" s="126">
        <f t="shared" si="12"/>
        <v>239255</v>
      </c>
      <c r="AA226" s="145">
        <f t="shared" si="17"/>
        <v>3208317</v>
      </c>
      <c r="AC226" s="146"/>
      <c r="AE226" s="161"/>
      <c r="AF226" s="138"/>
      <c r="AG226" s="137"/>
    </row>
    <row r="227" spans="1:33" ht="16.5" hidden="1" outlineLevel="1" thickBot="1">
      <c r="A227" s="14"/>
      <c r="B227" s="122" t="s">
        <v>43</v>
      </c>
      <c r="C227" s="24"/>
      <c r="D227" s="166" t="s">
        <v>60</v>
      </c>
      <c r="E227" s="16"/>
      <c r="F227" s="124">
        <v>46656</v>
      </c>
      <c r="G227" s="143">
        <f t="shared" si="22"/>
        <v>570609</v>
      </c>
      <c r="H227" s="126">
        <v>342477</v>
      </c>
      <c r="I227" s="144">
        <f t="shared" si="19"/>
        <v>4050400</v>
      </c>
      <c r="J227" s="126">
        <f t="shared" si="18"/>
        <v>389133</v>
      </c>
      <c r="K227" s="145">
        <f t="shared" si="20"/>
        <v>4621009</v>
      </c>
      <c r="L227" s="129">
        <v>211</v>
      </c>
      <c r="M227" s="143">
        <f t="shared" si="21"/>
        <v>2846</v>
      </c>
      <c r="N227" s="129">
        <v>1127</v>
      </c>
      <c r="O227" s="129">
        <v>2563</v>
      </c>
      <c r="P227" s="132">
        <f t="shared" si="23"/>
        <v>3690</v>
      </c>
      <c r="Q227" s="144">
        <f t="shared" si="13"/>
        <v>47065</v>
      </c>
      <c r="R227" s="126">
        <f t="shared" si="24"/>
        <v>3901</v>
      </c>
      <c r="S227" s="143">
        <f t="shared" si="14"/>
        <v>49911</v>
      </c>
      <c r="T227" s="142">
        <v>30152</v>
      </c>
      <c r="U227" s="143">
        <f t="shared" si="15"/>
        <v>400342</v>
      </c>
      <c r="V227" s="129">
        <v>147326</v>
      </c>
      <c r="W227" s="129">
        <v>78426</v>
      </c>
      <c r="X227" s="132">
        <f t="shared" si="11"/>
        <v>225752</v>
      </c>
      <c r="Y227" s="144">
        <f t="shared" si="16"/>
        <v>2812290</v>
      </c>
      <c r="Z227" s="126">
        <f t="shared" si="12"/>
        <v>255904</v>
      </c>
      <c r="AA227" s="145">
        <f t="shared" si="17"/>
        <v>3212632</v>
      </c>
      <c r="AC227" s="146"/>
      <c r="AE227" s="135"/>
      <c r="AF227" s="138"/>
      <c r="AG227" s="137"/>
    </row>
    <row r="228" spans="1:33" ht="16.5" hidden="1" outlineLevel="1" thickBot="1">
      <c r="A228" s="14"/>
      <c r="B228" s="122" t="s">
        <v>44</v>
      </c>
      <c r="C228" s="24"/>
      <c r="D228" s="166" t="s">
        <v>60</v>
      </c>
      <c r="E228" s="16"/>
      <c r="F228" s="124">
        <v>49853</v>
      </c>
      <c r="G228" s="143">
        <f t="shared" si="22"/>
        <v>575398</v>
      </c>
      <c r="H228" s="126">
        <v>374976</v>
      </c>
      <c r="I228" s="144">
        <f t="shared" si="19"/>
        <v>4060313</v>
      </c>
      <c r="J228" s="126">
        <f t="shared" si="18"/>
        <v>424829</v>
      </c>
      <c r="K228" s="145">
        <f t="shared" si="20"/>
        <v>4635711</v>
      </c>
      <c r="L228" s="129">
        <v>232</v>
      </c>
      <c r="M228" s="143">
        <f t="shared" si="21"/>
        <v>2839</v>
      </c>
      <c r="N228" s="129">
        <v>1180</v>
      </c>
      <c r="O228" s="129">
        <v>2851</v>
      </c>
      <c r="P228" s="132">
        <f t="shared" si="23"/>
        <v>4031</v>
      </c>
      <c r="Q228" s="144">
        <f t="shared" si="13"/>
        <v>46975</v>
      </c>
      <c r="R228" s="126">
        <f t="shared" si="24"/>
        <v>4263</v>
      </c>
      <c r="S228" s="143">
        <f t="shared" si="14"/>
        <v>49814</v>
      </c>
      <c r="T228" s="142">
        <v>33270</v>
      </c>
      <c r="U228" s="143">
        <f t="shared" si="15"/>
        <v>400868</v>
      </c>
      <c r="V228" s="129">
        <v>154294</v>
      </c>
      <c r="W228" s="129">
        <v>87133</v>
      </c>
      <c r="X228" s="132">
        <f t="shared" ref="X228:X287" si="25">+V228+W228</f>
        <v>241427</v>
      </c>
      <c r="Y228" s="144">
        <f t="shared" si="16"/>
        <v>2808007</v>
      </c>
      <c r="Z228" s="126">
        <f t="shared" ref="Z228:Z269" si="26">+X228+T228</f>
        <v>274697</v>
      </c>
      <c r="AA228" s="145">
        <f t="shared" si="17"/>
        <v>3208875</v>
      </c>
      <c r="AC228" s="146"/>
      <c r="AE228" s="135" t="s">
        <v>61</v>
      </c>
      <c r="AF228" s="138"/>
      <c r="AG228" s="137"/>
    </row>
    <row r="229" spans="1:33" ht="16.5" hidden="1" outlineLevel="1" thickBot="1">
      <c r="A229" s="14"/>
      <c r="B229" s="148" t="s">
        <v>33</v>
      </c>
      <c r="C229" s="58"/>
      <c r="D229" s="167" t="s">
        <v>60</v>
      </c>
      <c r="E229" s="12"/>
      <c r="F229" s="150">
        <v>50876</v>
      </c>
      <c r="G229" s="151">
        <f t="shared" si="22"/>
        <v>576935</v>
      </c>
      <c r="H229" s="152">
        <v>339568</v>
      </c>
      <c r="I229" s="153">
        <f t="shared" si="19"/>
        <v>4052103</v>
      </c>
      <c r="J229" s="152">
        <f t="shared" si="18"/>
        <v>390444</v>
      </c>
      <c r="K229" s="154">
        <f t="shared" si="20"/>
        <v>4629038</v>
      </c>
      <c r="L229" s="155">
        <v>213</v>
      </c>
      <c r="M229" s="151">
        <f t="shared" si="21"/>
        <v>2806</v>
      </c>
      <c r="N229" s="155">
        <v>1124</v>
      </c>
      <c r="O229" s="155">
        <v>2724</v>
      </c>
      <c r="P229" s="157">
        <f t="shared" si="23"/>
        <v>3848</v>
      </c>
      <c r="Q229" s="153">
        <f t="shared" si="13"/>
        <v>46722</v>
      </c>
      <c r="R229" s="152">
        <f t="shared" si="24"/>
        <v>4061</v>
      </c>
      <c r="S229" s="151">
        <f t="shared" si="14"/>
        <v>49528</v>
      </c>
      <c r="T229" s="158">
        <v>30318</v>
      </c>
      <c r="U229" s="151">
        <f t="shared" si="15"/>
        <v>397502</v>
      </c>
      <c r="V229" s="155">
        <v>149874</v>
      </c>
      <c r="W229" s="155">
        <v>87088</v>
      </c>
      <c r="X229" s="157">
        <f t="shared" si="25"/>
        <v>236962</v>
      </c>
      <c r="Y229" s="153">
        <f t="shared" si="16"/>
        <v>2812327</v>
      </c>
      <c r="Z229" s="152">
        <f t="shared" si="26"/>
        <v>267280</v>
      </c>
      <c r="AA229" s="154">
        <f t="shared" si="17"/>
        <v>3209829</v>
      </c>
      <c r="AC229" s="146"/>
      <c r="AE229" s="135"/>
      <c r="AF229" s="138"/>
      <c r="AG229" s="137"/>
    </row>
    <row r="230" spans="1:33" ht="16.5" hidden="1" outlineLevel="1" thickBot="1">
      <c r="A230" s="14"/>
      <c r="B230" s="122" t="s">
        <v>34</v>
      </c>
      <c r="C230" s="24"/>
      <c r="D230" s="166" t="s">
        <v>60</v>
      </c>
      <c r="E230" s="16"/>
      <c r="F230" s="124">
        <v>46297</v>
      </c>
      <c r="G230" s="143">
        <f t="shared" si="22"/>
        <v>581680</v>
      </c>
      <c r="H230" s="126">
        <v>332414</v>
      </c>
      <c r="I230" s="144">
        <f t="shared" si="19"/>
        <v>4050411</v>
      </c>
      <c r="J230" s="126">
        <f t="shared" si="18"/>
        <v>378711</v>
      </c>
      <c r="K230" s="145">
        <f t="shared" si="20"/>
        <v>4632091</v>
      </c>
      <c r="L230" s="129">
        <v>221</v>
      </c>
      <c r="M230" s="143">
        <f t="shared" si="21"/>
        <v>2783</v>
      </c>
      <c r="N230" s="129">
        <v>1122</v>
      </c>
      <c r="O230" s="129">
        <v>2704</v>
      </c>
      <c r="P230" s="132">
        <f t="shared" si="23"/>
        <v>3826</v>
      </c>
      <c r="Q230" s="144">
        <f t="shared" si="13"/>
        <v>46383</v>
      </c>
      <c r="R230" s="126">
        <f t="shared" si="24"/>
        <v>4047</v>
      </c>
      <c r="S230" s="143">
        <f t="shared" si="14"/>
        <v>49166</v>
      </c>
      <c r="T230" s="142">
        <v>31514</v>
      </c>
      <c r="U230" s="143">
        <f t="shared" si="15"/>
        <v>395446</v>
      </c>
      <c r="V230" s="129">
        <v>149826</v>
      </c>
      <c r="W230" s="129">
        <v>87520</v>
      </c>
      <c r="X230" s="132">
        <f t="shared" si="25"/>
        <v>237346</v>
      </c>
      <c r="Y230" s="144">
        <f t="shared" si="16"/>
        <v>2803709</v>
      </c>
      <c r="Z230" s="126">
        <f t="shared" si="26"/>
        <v>268860</v>
      </c>
      <c r="AA230" s="145">
        <f t="shared" si="17"/>
        <v>3199155</v>
      </c>
      <c r="AC230" s="146"/>
      <c r="AE230" s="135"/>
      <c r="AF230" s="138"/>
      <c r="AG230" s="137"/>
    </row>
    <row r="231" spans="1:33" ht="16.5" hidden="1" outlineLevel="1" thickBot="1">
      <c r="A231" s="14"/>
      <c r="B231" s="122" t="s">
        <v>35</v>
      </c>
      <c r="C231" s="24"/>
      <c r="D231" s="166" t="s">
        <v>60</v>
      </c>
      <c r="E231" s="16"/>
      <c r="F231" s="124">
        <v>45407</v>
      </c>
      <c r="G231" s="143">
        <f t="shared" si="22"/>
        <v>586032</v>
      </c>
      <c r="H231" s="126">
        <v>330141</v>
      </c>
      <c r="I231" s="144">
        <f t="shared" si="19"/>
        <v>4058727</v>
      </c>
      <c r="J231" s="126">
        <f t="shared" si="18"/>
        <v>375548</v>
      </c>
      <c r="K231" s="145">
        <f t="shared" si="20"/>
        <v>4644759</v>
      </c>
      <c r="L231" s="129">
        <v>209</v>
      </c>
      <c r="M231" s="143">
        <f t="shared" si="21"/>
        <v>2763</v>
      </c>
      <c r="N231" s="129">
        <v>1065</v>
      </c>
      <c r="O231" s="129">
        <v>2580</v>
      </c>
      <c r="P231" s="132">
        <f t="shared" si="23"/>
        <v>3645</v>
      </c>
      <c r="Q231" s="144">
        <f t="shared" si="13"/>
        <v>46095</v>
      </c>
      <c r="R231" s="126">
        <f t="shared" si="24"/>
        <v>3854</v>
      </c>
      <c r="S231" s="143">
        <f t="shared" si="14"/>
        <v>48858</v>
      </c>
      <c r="T231" s="142">
        <v>30098</v>
      </c>
      <c r="U231" s="143">
        <f t="shared" si="15"/>
        <v>394268</v>
      </c>
      <c r="V231" s="129">
        <v>141150</v>
      </c>
      <c r="W231" s="129">
        <v>84315</v>
      </c>
      <c r="X231" s="132">
        <f t="shared" si="25"/>
        <v>225465</v>
      </c>
      <c r="Y231" s="144">
        <f t="shared" si="16"/>
        <v>2797555</v>
      </c>
      <c r="Z231" s="126">
        <f t="shared" si="26"/>
        <v>255563</v>
      </c>
      <c r="AA231" s="145">
        <f t="shared" si="17"/>
        <v>3191823</v>
      </c>
      <c r="AC231" s="146"/>
      <c r="AE231" s="135"/>
      <c r="AF231" s="138"/>
      <c r="AG231" s="137"/>
    </row>
    <row r="232" spans="1:33" ht="16.5" hidden="1" outlineLevel="1" thickBot="1">
      <c r="A232" s="14"/>
      <c r="B232" s="122" t="s">
        <v>36</v>
      </c>
      <c r="C232" s="24"/>
      <c r="D232" s="166" t="s">
        <v>60</v>
      </c>
      <c r="E232" s="16"/>
      <c r="F232" s="124">
        <v>48899</v>
      </c>
      <c r="G232" s="143">
        <f t="shared" si="22"/>
        <v>587806</v>
      </c>
      <c r="H232" s="126">
        <v>347497</v>
      </c>
      <c r="I232" s="144">
        <f t="shared" si="19"/>
        <v>4066435</v>
      </c>
      <c r="J232" s="126">
        <f t="shared" si="18"/>
        <v>396396</v>
      </c>
      <c r="K232" s="145">
        <f t="shared" si="20"/>
        <v>4654241</v>
      </c>
      <c r="L232" s="129">
        <v>219</v>
      </c>
      <c r="M232" s="143">
        <f t="shared" si="21"/>
        <v>2735</v>
      </c>
      <c r="N232" s="129">
        <v>1156</v>
      </c>
      <c r="O232" s="129">
        <v>2674</v>
      </c>
      <c r="P232" s="132">
        <f t="shared" si="23"/>
        <v>3830</v>
      </c>
      <c r="Q232" s="144">
        <f t="shared" si="13"/>
        <v>45785</v>
      </c>
      <c r="R232" s="126">
        <f t="shared" si="24"/>
        <v>4049</v>
      </c>
      <c r="S232" s="143">
        <f t="shared" si="14"/>
        <v>48520</v>
      </c>
      <c r="T232" s="142">
        <v>31024</v>
      </c>
      <c r="U232" s="143">
        <f t="shared" si="15"/>
        <v>389914</v>
      </c>
      <c r="V232" s="129">
        <v>151982</v>
      </c>
      <c r="W232" s="129">
        <v>88620</v>
      </c>
      <c r="X232" s="132">
        <f t="shared" si="25"/>
        <v>240602</v>
      </c>
      <c r="Y232" s="144">
        <f t="shared" si="16"/>
        <v>2791366</v>
      </c>
      <c r="Z232" s="126">
        <f t="shared" si="26"/>
        <v>271626</v>
      </c>
      <c r="AA232" s="145">
        <f t="shared" si="17"/>
        <v>3181280</v>
      </c>
      <c r="AC232" s="146"/>
      <c r="AE232" s="147"/>
      <c r="AF232" s="138"/>
      <c r="AG232" s="137"/>
    </row>
    <row r="233" spans="1:33" ht="16.5" hidden="1" outlineLevel="1" thickBot="1">
      <c r="A233" s="14"/>
      <c r="B233" s="122" t="s">
        <v>37</v>
      </c>
      <c r="C233" s="24"/>
      <c r="D233" s="166" t="s">
        <v>60</v>
      </c>
      <c r="E233" s="16"/>
      <c r="F233" s="124">
        <v>46636</v>
      </c>
      <c r="G233" s="143">
        <f t="shared" si="22"/>
        <v>590520</v>
      </c>
      <c r="H233" s="126">
        <v>346538</v>
      </c>
      <c r="I233" s="144">
        <f t="shared" si="19"/>
        <v>4075436</v>
      </c>
      <c r="J233" s="126">
        <f t="shared" si="18"/>
        <v>393174</v>
      </c>
      <c r="K233" s="145">
        <f t="shared" si="20"/>
        <v>4665956</v>
      </c>
      <c r="L233" s="129">
        <v>221</v>
      </c>
      <c r="M233" s="143">
        <f t="shared" si="21"/>
        <v>2704</v>
      </c>
      <c r="N233" s="129">
        <v>1155</v>
      </c>
      <c r="O233" s="129">
        <v>2713</v>
      </c>
      <c r="P233" s="132">
        <f t="shared" si="23"/>
        <v>3868</v>
      </c>
      <c r="Q233" s="144">
        <f t="shared" si="13"/>
        <v>45636</v>
      </c>
      <c r="R233" s="126">
        <f t="shared" si="24"/>
        <v>4089</v>
      </c>
      <c r="S233" s="143">
        <f t="shared" si="14"/>
        <v>48340</v>
      </c>
      <c r="T233" s="142">
        <v>31340</v>
      </c>
      <c r="U233" s="143">
        <f t="shared" si="15"/>
        <v>385416</v>
      </c>
      <c r="V233" s="129">
        <v>153348</v>
      </c>
      <c r="W233" s="129">
        <v>90098</v>
      </c>
      <c r="X233" s="132">
        <f t="shared" si="25"/>
        <v>243446</v>
      </c>
      <c r="Y233" s="144">
        <f t="shared" si="16"/>
        <v>2791511</v>
      </c>
      <c r="Z233" s="126">
        <f t="shared" si="26"/>
        <v>274786</v>
      </c>
      <c r="AA233" s="145">
        <f t="shared" si="17"/>
        <v>3176927</v>
      </c>
      <c r="AC233" s="146"/>
      <c r="AE233" s="135"/>
      <c r="AF233" s="138"/>
      <c r="AG233" s="137"/>
    </row>
    <row r="234" spans="1:33" ht="16.5" hidden="1" outlineLevel="1" thickBot="1">
      <c r="A234" s="14"/>
      <c r="B234" s="122" t="s">
        <v>38</v>
      </c>
      <c r="C234" s="24"/>
      <c r="D234" s="166" t="s">
        <v>60</v>
      </c>
      <c r="E234" s="16"/>
      <c r="F234" s="124">
        <v>50139</v>
      </c>
      <c r="G234" s="143">
        <f t="shared" si="22"/>
        <v>592360</v>
      </c>
      <c r="H234" s="126">
        <v>346488</v>
      </c>
      <c r="I234" s="144">
        <f t="shared" si="19"/>
        <v>4083200</v>
      </c>
      <c r="J234" s="126">
        <f t="shared" si="18"/>
        <v>396627</v>
      </c>
      <c r="K234" s="145">
        <f t="shared" si="20"/>
        <v>4675560</v>
      </c>
      <c r="L234" s="129">
        <v>214</v>
      </c>
      <c r="M234" s="143">
        <f t="shared" si="21"/>
        <v>2682</v>
      </c>
      <c r="N234" s="129">
        <v>1107</v>
      </c>
      <c r="O234" s="129">
        <v>2630</v>
      </c>
      <c r="P234" s="132">
        <f t="shared" si="23"/>
        <v>3737</v>
      </c>
      <c r="Q234" s="144">
        <f t="shared" si="13"/>
        <v>45501</v>
      </c>
      <c r="R234" s="126">
        <f t="shared" si="24"/>
        <v>3951</v>
      </c>
      <c r="S234" s="143">
        <f t="shared" si="14"/>
        <v>48183</v>
      </c>
      <c r="T234" s="142">
        <v>30338</v>
      </c>
      <c r="U234" s="143">
        <f t="shared" si="15"/>
        <v>382580</v>
      </c>
      <c r="V234" s="129">
        <v>146430</v>
      </c>
      <c r="W234" s="129">
        <v>89238</v>
      </c>
      <c r="X234" s="132">
        <f t="shared" si="25"/>
        <v>235668</v>
      </c>
      <c r="Y234" s="144">
        <f t="shared" si="16"/>
        <v>2791848</v>
      </c>
      <c r="Z234" s="126">
        <f t="shared" si="26"/>
        <v>266006</v>
      </c>
      <c r="AA234" s="145">
        <f t="shared" si="17"/>
        <v>3174428</v>
      </c>
      <c r="AC234" s="146"/>
      <c r="AE234" s="161"/>
      <c r="AF234" s="138"/>
      <c r="AG234" s="137"/>
    </row>
    <row r="235" spans="1:33" ht="16.5" hidden="1" outlineLevel="1" thickBot="1">
      <c r="A235" s="14"/>
      <c r="B235" s="122" t="s">
        <v>39</v>
      </c>
      <c r="C235" s="24"/>
      <c r="D235" s="166" t="s">
        <v>60</v>
      </c>
      <c r="E235" s="16"/>
      <c r="F235" s="124">
        <v>53319</v>
      </c>
      <c r="G235" s="143">
        <f t="shared" si="22"/>
        <v>593669</v>
      </c>
      <c r="H235" s="126">
        <v>347165</v>
      </c>
      <c r="I235" s="144">
        <f t="shared" si="19"/>
        <v>4087869</v>
      </c>
      <c r="J235" s="126">
        <f t="shared" si="18"/>
        <v>400484</v>
      </c>
      <c r="K235" s="145">
        <f t="shared" si="20"/>
        <v>4681538</v>
      </c>
      <c r="L235" s="129">
        <v>216</v>
      </c>
      <c r="M235" s="143">
        <f t="shared" si="21"/>
        <v>2643</v>
      </c>
      <c r="N235" s="129">
        <v>1162</v>
      </c>
      <c r="O235" s="129">
        <v>2679</v>
      </c>
      <c r="P235" s="132">
        <f t="shared" si="23"/>
        <v>3841</v>
      </c>
      <c r="Q235" s="144">
        <f t="shared" si="13"/>
        <v>45519</v>
      </c>
      <c r="R235" s="126">
        <f t="shared" si="24"/>
        <v>4057</v>
      </c>
      <c r="S235" s="143">
        <f t="shared" si="14"/>
        <v>48162</v>
      </c>
      <c r="T235" s="142">
        <v>30856</v>
      </c>
      <c r="U235" s="143">
        <f t="shared" si="15"/>
        <v>377122</v>
      </c>
      <c r="V235" s="129">
        <v>155524</v>
      </c>
      <c r="W235" s="129">
        <v>92754</v>
      </c>
      <c r="X235" s="132">
        <f t="shared" si="25"/>
        <v>248278</v>
      </c>
      <c r="Y235" s="144">
        <f t="shared" si="16"/>
        <v>2805556</v>
      </c>
      <c r="Z235" s="126">
        <f t="shared" si="26"/>
        <v>279134</v>
      </c>
      <c r="AA235" s="145">
        <f t="shared" si="17"/>
        <v>3182678</v>
      </c>
      <c r="AC235" s="146"/>
      <c r="AE235" s="135"/>
      <c r="AF235" s="138"/>
      <c r="AG235" s="137"/>
    </row>
    <row r="236" spans="1:33" ht="16.5" hidden="1" outlineLevel="1" thickBot="1">
      <c r="A236" s="14"/>
      <c r="B236" s="122" t="s">
        <v>40</v>
      </c>
      <c r="C236" s="24"/>
      <c r="D236" s="166" t="s">
        <v>60</v>
      </c>
      <c r="E236" s="16"/>
      <c r="F236" s="124">
        <v>49198</v>
      </c>
      <c r="G236" s="143">
        <f t="shared" si="22"/>
        <v>593509</v>
      </c>
      <c r="H236" s="126">
        <v>403474</v>
      </c>
      <c r="I236" s="144">
        <f t="shared" si="19"/>
        <v>4135828</v>
      </c>
      <c r="J236" s="126">
        <f t="shared" si="18"/>
        <v>452672</v>
      </c>
      <c r="K236" s="145">
        <f t="shared" si="20"/>
        <v>4729337</v>
      </c>
      <c r="L236" s="129">
        <v>216</v>
      </c>
      <c r="M236" s="143">
        <f t="shared" si="21"/>
        <v>2637</v>
      </c>
      <c r="N236" s="129">
        <v>1313</v>
      </c>
      <c r="O236" s="129">
        <v>2740</v>
      </c>
      <c r="P236" s="132">
        <f t="shared" si="23"/>
        <v>4053</v>
      </c>
      <c r="Q236" s="144">
        <f t="shared" ref="Q236:Q299" si="27">SUM(P225:P236)</f>
        <v>45727</v>
      </c>
      <c r="R236" s="126">
        <f t="shared" si="24"/>
        <v>4269</v>
      </c>
      <c r="S236" s="143">
        <f t="shared" ref="S236:S299" si="28">SUM(R225:R236)</f>
        <v>48364</v>
      </c>
      <c r="T236" s="142">
        <v>30868</v>
      </c>
      <c r="U236" s="143">
        <f t="shared" si="15"/>
        <v>376408</v>
      </c>
      <c r="V236" s="129">
        <v>182158</v>
      </c>
      <c r="W236" s="129">
        <v>93814</v>
      </c>
      <c r="X236" s="132">
        <f t="shared" si="25"/>
        <v>275972</v>
      </c>
      <c r="Y236" s="144">
        <f t="shared" si="16"/>
        <v>2842891</v>
      </c>
      <c r="Z236" s="126">
        <f t="shared" si="26"/>
        <v>306840</v>
      </c>
      <c r="AA236" s="145">
        <f t="shared" si="17"/>
        <v>3219299</v>
      </c>
      <c r="AC236" s="146"/>
      <c r="AE236" s="135"/>
      <c r="AF236" s="138"/>
      <c r="AG236" s="137"/>
    </row>
    <row r="237" spans="1:33" ht="16.5" hidden="1" outlineLevel="1" thickBot="1">
      <c r="A237" s="14"/>
      <c r="B237" s="122" t="s">
        <v>41</v>
      </c>
      <c r="C237" s="24"/>
      <c r="D237" s="166" t="s">
        <v>60</v>
      </c>
      <c r="E237" s="16"/>
      <c r="F237" s="124">
        <v>53935</v>
      </c>
      <c r="G237" s="143">
        <f t="shared" si="22"/>
        <v>594894</v>
      </c>
      <c r="H237" s="126">
        <v>395149</v>
      </c>
      <c r="I237" s="144">
        <f t="shared" si="19"/>
        <v>4194553</v>
      </c>
      <c r="J237" s="126">
        <f t="shared" si="18"/>
        <v>449084</v>
      </c>
      <c r="K237" s="145">
        <f t="shared" si="20"/>
        <v>4789447</v>
      </c>
      <c r="L237" s="129">
        <v>233</v>
      </c>
      <c r="M237" s="143">
        <f t="shared" si="21"/>
        <v>2634</v>
      </c>
      <c r="N237" s="129">
        <v>1309</v>
      </c>
      <c r="O237" s="129">
        <v>2709</v>
      </c>
      <c r="P237" s="132">
        <f t="shared" si="23"/>
        <v>4018</v>
      </c>
      <c r="Q237" s="144">
        <f t="shared" si="27"/>
        <v>45973</v>
      </c>
      <c r="R237" s="126">
        <f t="shared" si="24"/>
        <v>4251</v>
      </c>
      <c r="S237" s="143">
        <f t="shared" si="28"/>
        <v>48607</v>
      </c>
      <c r="T237" s="142">
        <v>33312</v>
      </c>
      <c r="U237" s="143">
        <f t="shared" si="15"/>
        <v>375846</v>
      </c>
      <c r="V237" s="129">
        <v>185400</v>
      </c>
      <c r="W237" s="129">
        <v>92918</v>
      </c>
      <c r="X237" s="132">
        <f t="shared" si="25"/>
        <v>278318</v>
      </c>
      <c r="Y237" s="144">
        <f t="shared" si="16"/>
        <v>2895735</v>
      </c>
      <c r="Z237" s="126">
        <f t="shared" si="26"/>
        <v>311630</v>
      </c>
      <c r="AA237" s="145">
        <f t="shared" si="17"/>
        <v>3271581</v>
      </c>
      <c r="AC237" s="146"/>
      <c r="AE237" s="135"/>
      <c r="AF237" s="138"/>
      <c r="AG237" s="137"/>
    </row>
    <row r="238" spans="1:33" ht="16.5" hidden="1" outlineLevel="1" thickBot="1">
      <c r="A238" s="14"/>
      <c r="B238" s="122" t="s">
        <v>42</v>
      </c>
      <c r="C238" s="24"/>
      <c r="D238" s="166" t="s">
        <v>62</v>
      </c>
      <c r="E238" s="16"/>
      <c r="F238" s="124">
        <v>54414</v>
      </c>
      <c r="G238" s="143">
        <f t="shared" si="22"/>
        <v>595629</v>
      </c>
      <c r="H238" s="126">
        <v>376779</v>
      </c>
      <c r="I238" s="144">
        <f t="shared" si="19"/>
        <v>4282666</v>
      </c>
      <c r="J238" s="126">
        <f t="shared" si="18"/>
        <v>431193</v>
      </c>
      <c r="K238" s="145">
        <f t="shared" si="20"/>
        <v>4878295</v>
      </c>
      <c r="L238" s="129">
        <v>227</v>
      </c>
      <c r="M238" s="143">
        <f t="shared" si="21"/>
        <v>2632</v>
      </c>
      <c r="N238" s="129">
        <v>1244</v>
      </c>
      <c r="O238" s="129">
        <v>2581</v>
      </c>
      <c r="P238" s="132">
        <f t="shared" si="23"/>
        <v>3825</v>
      </c>
      <c r="Q238" s="144">
        <f t="shared" si="27"/>
        <v>46212</v>
      </c>
      <c r="R238" s="126">
        <f t="shared" si="24"/>
        <v>4052</v>
      </c>
      <c r="S238" s="143">
        <f t="shared" si="28"/>
        <v>48844</v>
      </c>
      <c r="T238" s="142">
        <v>32684</v>
      </c>
      <c r="U238" s="143">
        <f t="shared" si="15"/>
        <v>375774</v>
      </c>
      <c r="V238" s="129">
        <v>177526</v>
      </c>
      <c r="W238" s="129">
        <v>87429</v>
      </c>
      <c r="X238" s="132">
        <f t="shared" si="25"/>
        <v>264955</v>
      </c>
      <c r="Y238" s="144">
        <f t="shared" si="16"/>
        <v>2954191</v>
      </c>
      <c r="Z238" s="126">
        <f t="shared" si="26"/>
        <v>297639</v>
      </c>
      <c r="AA238" s="145">
        <f t="shared" si="17"/>
        <v>3329965</v>
      </c>
      <c r="AC238" s="146"/>
      <c r="AE238" s="161"/>
      <c r="AF238" s="138"/>
      <c r="AG238" s="137"/>
    </row>
    <row r="239" spans="1:33" ht="16.5" hidden="1" outlineLevel="1" thickBot="1">
      <c r="A239" s="14"/>
      <c r="B239" s="122" t="s">
        <v>43</v>
      </c>
      <c r="C239" s="24"/>
      <c r="D239" s="166" t="s">
        <v>62</v>
      </c>
      <c r="E239" s="16"/>
      <c r="F239" s="124">
        <v>49849</v>
      </c>
      <c r="G239" s="143">
        <f t="shared" si="22"/>
        <v>598822</v>
      </c>
      <c r="H239" s="126">
        <v>414072</v>
      </c>
      <c r="I239" s="144">
        <f t="shared" si="19"/>
        <v>4354261</v>
      </c>
      <c r="J239" s="126">
        <f t="shared" si="18"/>
        <v>463921</v>
      </c>
      <c r="K239" s="145">
        <f t="shared" si="20"/>
        <v>4953083</v>
      </c>
      <c r="L239" s="129">
        <v>216</v>
      </c>
      <c r="M239" s="143">
        <f t="shared" si="21"/>
        <v>2637</v>
      </c>
      <c r="N239" s="129">
        <v>1358</v>
      </c>
      <c r="O239" s="129">
        <v>2734</v>
      </c>
      <c r="P239" s="132">
        <f t="shared" si="23"/>
        <v>4092</v>
      </c>
      <c r="Q239" s="144">
        <f t="shared" si="27"/>
        <v>46614</v>
      </c>
      <c r="R239" s="126">
        <f t="shared" si="24"/>
        <v>4308</v>
      </c>
      <c r="S239" s="143">
        <f t="shared" si="28"/>
        <v>49251</v>
      </c>
      <c r="T239" s="142">
        <v>31136</v>
      </c>
      <c r="U239" s="143">
        <f t="shared" ref="U239:U302" si="29">SUM(T228:T239)</f>
        <v>376758</v>
      </c>
      <c r="V239" s="129">
        <v>192700</v>
      </c>
      <c r="W239" s="129">
        <v>95136</v>
      </c>
      <c r="X239" s="132">
        <f t="shared" si="25"/>
        <v>287836</v>
      </c>
      <c r="Y239" s="144">
        <f t="shared" ref="Y239:Y302" si="30">SUM(X228:X239)</f>
        <v>3016275</v>
      </c>
      <c r="Z239" s="126">
        <f t="shared" si="26"/>
        <v>318972</v>
      </c>
      <c r="AA239" s="145">
        <f t="shared" ref="AA239:AA302" si="31">SUM(Z228:Z239)</f>
        <v>3393033</v>
      </c>
      <c r="AC239" s="146"/>
      <c r="AE239" s="135"/>
      <c r="AF239" s="138"/>
      <c r="AG239" s="137"/>
    </row>
    <row r="240" spans="1:33" ht="16.5" hidden="1" outlineLevel="1" thickBot="1">
      <c r="A240" s="14"/>
      <c r="B240" s="169" t="s">
        <v>44</v>
      </c>
      <c r="C240" s="170"/>
      <c r="D240" s="171" t="s">
        <v>62</v>
      </c>
      <c r="E240" s="62"/>
      <c r="F240" s="172">
        <v>54375</v>
      </c>
      <c r="G240" s="173">
        <f t="shared" si="22"/>
        <v>603344</v>
      </c>
      <c r="H240" s="174">
        <v>439096</v>
      </c>
      <c r="I240" s="175">
        <f t="shared" si="19"/>
        <v>4418381</v>
      </c>
      <c r="J240" s="174">
        <f t="shared" si="18"/>
        <v>493471</v>
      </c>
      <c r="K240" s="176">
        <f t="shared" si="20"/>
        <v>5021725</v>
      </c>
      <c r="L240" s="177">
        <v>230</v>
      </c>
      <c r="M240" s="173">
        <f t="shared" si="21"/>
        <v>2635</v>
      </c>
      <c r="N240" s="177">
        <v>1417</v>
      </c>
      <c r="O240" s="177">
        <v>2835</v>
      </c>
      <c r="P240" s="178">
        <f t="shared" si="23"/>
        <v>4252</v>
      </c>
      <c r="Q240" s="175">
        <f t="shared" si="27"/>
        <v>46835</v>
      </c>
      <c r="R240" s="174">
        <f t="shared" si="24"/>
        <v>4482</v>
      </c>
      <c r="S240" s="173">
        <f t="shared" si="28"/>
        <v>49470</v>
      </c>
      <c r="T240" s="179">
        <v>33196</v>
      </c>
      <c r="U240" s="173">
        <f t="shared" si="29"/>
        <v>376684</v>
      </c>
      <c r="V240" s="177">
        <v>202124</v>
      </c>
      <c r="W240" s="177">
        <v>98957</v>
      </c>
      <c r="X240" s="178">
        <f t="shared" si="25"/>
        <v>301081</v>
      </c>
      <c r="Y240" s="175">
        <f t="shared" si="30"/>
        <v>3075929</v>
      </c>
      <c r="Z240" s="174">
        <f t="shared" si="26"/>
        <v>334277</v>
      </c>
      <c r="AA240" s="176">
        <f t="shared" si="31"/>
        <v>3452613</v>
      </c>
      <c r="AC240" s="146"/>
      <c r="AE240" s="135" t="s">
        <v>63</v>
      </c>
      <c r="AF240" s="138"/>
      <c r="AG240" s="137"/>
    </row>
    <row r="241" spans="1:33" ht="16.5" hidden="1" outlineLevel="1" collapsed="1" thickBot="1">
      <c r="A241" s="14"/>
      <c r="B241" s="122" t="s">
        <v>33</v>
      </c>
      <c r="C241" s="24"/>
      <c r="D241" s="181" t="s">
        <v>62</v>
      </c>
      <c r="E241" s="16"/>
      <c r="F241" s="124">
        <v>48596</v>
      </c>
      <c r="G241" s="151">
        <f t="shared" si="22"/>
        <v>601064</v>
      </c>
      <c r="H241" s="126">
        <v>424136</v>
      </c>
      <c r="I241" s="153">
        <f t="shared" si="19"/>
        <v>4502949</v>
      </c>
      <c r="J241" s="152">
        <f t="shared" si="18"/>
        <v>472732</v>
      </c>
      <c r="K241" s="153">
        <f t="shared" si="20"/>
        <v>5104013</v>
      </c>
      <c r="L241" s="182">
        <v>217</v>
      </c>
      <c r="M241" s="151">
        <f t="shared" si="21"/>
        <v>2639</v>
      </c>
      <c r="N241" s="129">
        <v>1368</v>
      </c>
      <c r="O241" s="129">
        <v>2666</v>
      </c>
      <c r="P241" s="157">
        <f t="shared" si="23"/>
        <v>4034</v>
      </c>
      <c r="Q241" s="153">
        <f t="shared" si="27"/>
        <v>47021</v>
      </c>
      <c r="R241" s="152">
        <f t="shared" si="24"/>
        <v>4251</v>
      </c>
      <c r="S241" s="151">
        <f t="shared" si="28"/>
        <v>49660</v>
      </c>
      <c r="T241" s="142">
        <v>31318</v>
      </c>
      <c r="U241" s="151">
        <f t="shared" si="29"/>
        <v>377684</v>
      </c>
      <c r="V241" s="129">
        <v>194764</v>
      </c>
      <c r="W241" s="129">
        <v>90427</v>
      </c>
      <c r="X241" s="157">
        <f t="shared" si="25"/>
        <v>285191</v>
      </c>
      <c r="Y241" s="153">
        <f t="shared" si="30"/>
        <v>3124158</v>
      </c>
      <c r="Z241" s="152">
        <f t="shared" si="26"/>
        <v>316509</v>
      </c>
      <c r="AA241" s="154">
        <f t="shared" si="31"/>
        <v>3501842</v>
      </c>
      <c r="AC241" s="146"/>
      <c r="AE241" s="135"/>
      <c r="AF241" s="138"/>
      <c r="AG241" s="137"/>
    </row>
    <row r="242" spans="1:33" ht="16.5" hidden="1" outlineLevel="1" thickBot="1">
      <c r="A242" s="14"/>
      <c r="B242" s="122" t="s">
        <v>34</v>
      </c>
      <c r="C242" s="24"/>
      <c r="D242" s="181" t="s">
        <v>62</v>
      </c>
      <c r="E242" s="16"/>
      <c r="F242" s="124">
        <v>46298</v>
      </c>
      <c r="G242" s="143">
        <f t="shared" si="22"/>
        <v>601065</v>
      </c>
      <c r="H242" s="126">
        <v>406034</v>
      </c>
      <c r="I242" s="144">
        <f t="shared" si="19"/>
        <v>4576569</v>
      </c>
      <c r="J242" s="126">
        <f t="shared" si="18"/>
        <v>452332</v>
      </c>
      <c r="K242" s="144">
        <f t="shared" si="20"/>
        <v>5177634</v>
      </c>
      <c r="L242" s="183">
        <v>224</v>
      </c>
      <c r="M242" s="143">
        <f t="shared" si="21"/>
        <v>2642</v>
      </c>
      <c r="N242" s="129">
        <v>1316</v>
      </c>
      <c r="O242" s="129">
        <v>2726</v>
      </c>
      <c r="P242" s="132">
        <f t="shared" si="23"/>
        <v>4042</v>
      </c>
      <c r="Q242" s="144">
        <f t="shared" si="27"/>
        <v>47237</v>
      </c>
      <c r="R242" s="126">
        <f t="shared" si="24"/>
        <v>4266</v>
      </c>
      <c r="S242" s="145">
        <f t="shared" si="28"/>
        <v>49879</v>
      </c>
      <c r="T242" s="142">
        <v>32702</v>
      </c>
      <c r="U242" s="143">
        <f t="shared" si="29"/>
        <v>378872</v>
      </c>
      <c r="V242" s="129">
        <v>186424</v>
      </c>
      <c r="W242" s="129">
        <v>95900</v>
      </c>
      <c r="X242" s="132">
        <f t="shared" si="25"/>
        <v>282324</v>
      </c>
      <c r="Y242" s="144">
        <f t="shared" si="30"/>
        <v>3169136</v>
      </c>
      <c r="Z242" s="126">
        <f t="shared" si="26"/>
        <v>315026</v>
      </c>
      <c r="AA242" s="145">
        <f t="shared" si="31"/>
        <v>3548008</v>
      </c>
      <c r="AC242" s="146"/>
      <c r="AE242" s="135"/>
      <c r="AF242" s="138"/>
      <c r="AG242" s="137"/>
    </row>
    <row r="243" spans="1:33" ht="16.5" hidden="1" outlineLevel="1" thickBot="1">
      <c r="A243" s="14"/>
      <c r="B243" s="122" t="s">
        <v>35</v>
      </c>
      <c r="C243" s="24"/>
      <c r="D243" s="181" t="s">
        <v>62</v>
      </c>
      <c r="E243" s="16"/>
      <c r="F243" s="124">
        <v>42721</v>
      </c>
      <c r="G243" s="143">
        <f t="shared" si="22"/>
        <v>598379</v>
      </c>
      <c r="H243" s="126">
        <v>371646</v>
      </c>
      <c r="I243" s="144">
        <f t="shared" si="19"/>
        <v>4618074</v>
      </c>
      <c r="J243" s="126">
        <f t="shared" si="18"/>
        <v>414367</v>
      </c>
      <c r="K243" s="144">
        <f t="shared" si="20"/>
        <v>5216453</v>
      </c>
      <c r="L243" s="183">
        <v>211</v>
      </c>
      <c r="M243" s="143">
        <f t="shared" si="21"/>
        <v>2644</v>
      </c>
      <c r="N243" s="129">
        <v>1286</v>
      </c>
      <c r="O243" s="129">
        <v>2490</v>
      </c>
      <c r="P243" s="132">
        <f t="shared" si="23"/>
        <v>3776</v>
      </c>
      <c r="Q243" s="144">
        <f t="shared" si="27"/>
        <v>47368</v>
      </c>
      <c r="R243" s="126">
        <f t="shared" si="24"/>
        <v>3987</v>
      </c>
      <c r="S243" s="145">
        <f t="shared" si="28"/>
        <v>50012</v>
      </c>
      <c r="T243" s="142">
        <v>30156</v>
      </c>
      <c r="U243" s="143">
        <f t="shared" si="29"/>
        <v>378930</v>
      </c>
      <c r="V243" s="129">
        <v>181714</v>
      </c>
      <c r="W243" s="129">
        <v>86871</v>
      </c>
      <c r="X243" s="132">
        <f t="shared" si="25"/>
        <v>268585</v>
      </c>
      <c r="Y243" s="144">
        <f t="shared" si="30"/>
        <v>3212256</v>
      </c>
      <c r="Z243" s="126">
        <f t="shared" si="26"/>
        <v>298741</v>
      </c>
      <c r="AA243" s="145">
        <f t="shared" si="31"/>
        <v>3591186</v>
      </c>
      <c r="AC243" s="146"/>
      <c r="AE243" s="135"/>
      <c r="AF243" s="138"/>
      <c r="AG243" s="137"/>
    </row>
    <row r="244" spans="1:33" ht="16.5" hidden="1" outlineLevel="1" thickBot="1">
      <c r="A244" s="14"/>
      <c r="B244" s="122" t="s">
        <v>36</v>
      </c>
      <c r="C244" s="24"/>
      <c r="D244" s="181" t="s">
        <v>62</v>
      </c>
      <c r="E244" s="16"/>
      <c r="F244" s="124">
        <v>52397</v>
      </c>
      <c r="G244" s="143">
        <f t="shared" si="22"/>
        <v>601877</v>
      </c>
      <c r="H244" s="126">
        <v>401877</v>
      </c>
      <c r="I244" s="144">
        <f t="shared" si="19"/>
        <v>4672454</v>
      </c>
      <c r="J244" s="126">
        <f t="shared" ref="J244:J285" si="32">+F244+H244</f>
        <v>454274</v>
      </c>
      <c r="K244" s="144">
        <f t="shared" si="20"/>
        <v>5274331</v>
      </c>
      <c r="L244" s="183">
        <v>225</v>
      </c>
      <c r="M244" s="143">
        <f t="shared" si="21"/>
        <v>2650</v>
      </c>
      <c r="N244" s="129">
        <v>1326</v>
      </c>
      <c r="O244" s="129">
        <v>2595</v>
      </c>
      <c r="P244" s="132">
        <f t="shared" si="23"/>
        <v>3921</v>
      </c>
      <c r="Q244" s="144">
        <f t="shared" si="27"/>
        <v>47459</v>
      </c>
      <c r="R244" s="126">
        <f t="shared" si="24"/>
        <v>4146</v>
      </c>
      <c r="S244" s="145">
        <f t="shared" si="28"/>
        <v>50109</v>
      </c>
      <c r="T244" s="142">
        <v>32440</v>
      </c>
      <c r="U244" s="143">
        <f t="shared" si="29"/>
        <v>380346</v>
      </c>
      <c r="V244" s="129">
        <v>187440</v>
      </c>
      <c r="W244" s="129">
        <v>87537</v>
      </c>
      <c r="X244" s="132">
        <f t="shared" si="25"/>
        <v>274977</v>
      </c>
      <c r="Y244" s="144">
        <f t="shared" si="30"/>
        <v>3246631</v>
      </c>
      <c r="Z244" s="126">
        <f t="shared" si="26"/>
        <v>307417</v>
      </c>
      <c r="AA244" s="145">
        <f t="shared" si="31"/>
        <v>3626977</v>
      </c>
      <c r="AC244" s="146"/>
      <c r="AE244" s="147"/>
      <c r="AF244" s="138"/>
      <c r="AG244" s="137"/>
    </row>
    <row r="245" spans="1:33" ht="16.5" hidden="1" outlineLevel="1" thickBot="1">
      <c r="A245" s="14"/>
      <c r="B245" s="122" t="s">
        <v>37</v>
      </c>
      <c r="C245" s="24"/>
      <c r="D245" s="181" t="s">
        <v>62</v>
      </c>
      <c r="E245" s="16"/>
      <c r="F245" s="124">
        <v>46641</v>
      </c>
      <c r="G245" s="143">
        <f t="shared" si="22"/>
        <v>601882</v>
      </c>
      <c r="H245" s="126">
        <v>381888</v>
      </c>
      <c r="I245" s="144">
        <f t="shared" ref="I245:I285" si="33">SUM(H234:H245)</f>
        <v>4707804</v>
      </c>
      <c r="J245" s="126">
        <f t="shared" si="32"/>
        <v>428529</v>
      </c>
      <c r="K245" s="144">
        <f t="shared" ref="K245:K286" si="34">SUM(J234:J245)</f>
        <v>5309686</v>
      </c>
      <c r="L245" s="183">
        <v>218</v>
      </c>
      <c r="M245" s="143">
        <f t="shared" ref="M245:M286" si="35">SUM(L234:L245)</f>
        <v>2647</v>
      </c>
      <c r="N245" s="129">
        <v>1320</v>
      </c>
      <c r="O245" s="129">
        <v>2602</v>
      </c>
      <c r="P245" s="132">
        <f t="shared" si="23"/>
        <v>3922</v>
      </c>
      <c r="Q245" s="144">
        <f t="shared" si="27"/>
        <v>47513</v>
      </c>
      <c r="R245" s="126">
        <f t="shared" si="24"/>
        <v>4140</v>
      </c>
      <c r="S245" s="145">
        <f t="shared" si="28"/>
        <v>50160</v>
      </c>
      <c r="T245" s="142">
        <v>31832</v>
      </c>
      <c r="U245" s="143">
        <f t="shared" si="29"/>
        <v>380838</v>
      </c>
      <c r="V245" s="129">
        <v>186816</v>
      </c>
      <c r="W245" s="129">
        <v>90932</v>
      </c>
      <c r="X245" s="132">
        <f t="shared" si="25"/>
        <v>277748</v>
      </c>
      <c r="Y245" s="144">
        <f t="shared" si="30"/>
        <v>3280933</v>
      </c>
      <c r="Z245" s="126">
        <f t="shared" si="26"/>
        <v>309580</v>
      </c>
      <c r="AA245" s="145">
        <f t="shared" si="31"/>
        <v>3661771</v>
      </c>
      <c r="AC245" s="146"/>
      <c r="AE245" s="135"/>
      <c r="AF245" s="138"/>
      <c r="AG245" s="137"/>
    </row>
    <row r="246" spans="1:33" ht="16.5" hidden="1" outlineLevel="1" thickBot="1">
      <c r="A246" s="14"/>
      <c r="B246" s="122" t="s">
        <v>38</v>
      </c>
      <c r="C246" s="24"/>
      <c r="D246" s="181">
        <v>8</v>
      </c>
      <c r="E246" s="16"/>
      <c r="F246" s="124">
        <v>48467</v>
      </c>
      <c r="G246" s="143">
        <f t="shared" si="22"/>
        <v>600210</v>
      </c>
      <c r="H246" s="126">
        <v>381205</v>
      </c>
      <c r="I246" s="144">
        <f t="shared" si="33"/>
        <v>4742521</v>
      </c>
      <c r="J246" s="126">
        <f t="shared" si="32"/>
        <v>429672</v>
      </c>
      <c r="K246" s="144">
        <f t="shared" si="34"/>
        <v>5342731</v>
      </c>
      <c r="L246" s="183">
        <v>217</v>
      </c>
      <c r="M246" s="143">
        <f t="shared" si="35"/>
        <v>2650</v>
      </c>
      <c r="N246" s="129">
        <v>1299</v>
      </c>
      <c r="O246" s="129">
        <v>2680</v>
      </c>
      <c r="P246" s="132">
        <f t="shared" si="23"/>
        <v>3979</v>
      </c>
      <c r="Q246" s="144">
        <f t="shared" si="27"/>
        <v>47755</v>
      </c>
      <c r="R246" s="126">
        <f t="shared" si="24"/>
        <v>4196</v>
      </c>
      <c r="S246" s="145">
        <f t="shared" si="28"/>
        <v>50405</v>
      </c>
      <c r="T246" s="142">
        <v>31392</v>
      </c>
      <c r="U246" s="143">
        <f t="shared" si="29"/>
        <v>381892</v>
      </c>
      <c r="V246" s="129">
        <v>183162</v>
      </c>
      <c r="W246" s="129">
        <v>93912</v>
      </c>
      <c r="X246" s="132">
        <f t="shared" si="25"/>
        <v>277074</v>
      </c>
      <c r="Y246" s="144">
        <f t="shared" si="30"/>
        <v>3322339</v>
      </c>
      <c r="Z246" s="126">
        <f t="shared" si="26"/>
        <v>308466</v>
      </c>
      <c r="AA246" s="145">
        <f t="shared" si="31"/>
        <v>3704231</v>
      </c>
      <c r="AC246" s="146"/>
      <c r="AE246" s="135"/>
      <c r="AF246" s="138"/>
      <c r="AG246" s="137"/>
    </row>
    <row r="247" spans="1:33" ht="16.5" hidden="1" outlineLevel="1" thickBot="1">
      <c r="A247" s="14"/>
      <c r="B247" s="122" t="s">
        <v>39</v>
      </c>
      <c r="C247" s="24"/>
      <c r="D247" s="181">
        <v>8</v>
      </c>
      <c r="E247" s="16"/>
      <c r="F247" s="124">
        <v>53301</v>
      </c>
      <c r="G247" s="143">
        <f t="shared" si="22"/>
        <v>600192</v>
      </c>
      <c r="H247" s="126">
        <v>408803</v>
      </c>
      <c r="I247" s="144">
        <f>SUM(H236:H247)</f>
        <v>4804159</v>
      </c>
      <c r="J247" s="126">
        <f t="shared" si="32"/>
        <v>462104</v>
      </c>
      <c r="K247" s="144">
        <f t="shared" si="34"/>
        <v>5404351</v>
      </c>
      <c r="L247" s="183">
        <v>234</v>
      </c>
      <c r="M247" s="143">
        <f t="shared" si="35"/>
        <v>2668</v>
      </c>
      <c r="N247" s="129">
        <v>1344</v>
      </c>
      <c r="O247" s="129">
        <v>2771</v>
      </c>
      <c r="P247" s="132">
        <f t="shared" si="23"/>
        <v>4115</v>
      </c>
      <c r="Q247" s="144">
        <f t="shared" si="27"/>
        <v>48029</v>
      </c>
      <c r="R247" s="126">
        <f t="shared" si="24"/>
        <v>4349</v>
      </c>
      <c r="S247" s="145">
        <f t="shared" si="28"/>
        <v>50697</v>
      </c>
      <c r="T247" s="142">
        <v>33824</v>
      </c>
      <c r="U247" s="143">
        <f t="shared" si="29"/>
        <v>384860</v>
      </c>
      <c r="V247" s="129">
        <v>188872</v>
      </c>
      <c r="W247" s="129">
        <v>98376</v>
      </c>
      <c r="X247" s="132">
        <f t="shared" si="25"/>
        <v>287248</v>
      </c>
      <c r="Y247" s="144">
        <f t="shared" si="30"/>
        <v>3361309</v>
      </c>
      <c r="Z247" s="126">
        <f t="shared" si="26"/>
        <v>321072</v>
      </c>
      <c r="AA247" s="145">
        <f t="shared" si="31"/>
        <v>3746169</v>
      </c>
      <c r="AC247" s="146"/>
      <c r="AE247" s="135"/>
      <c r="AF247" s="138"/>
      <c r="AG247" s="137"/>
    </row>
    <row r="248" spans="1:33" ht="16.5" hidden="1" outlineLevel="1" thickBot="1">
      <c r="A248" s="14"/>
      <c r="B248" s="122" t="s">
        <v>40</v>
      </c>
      <c r="C248" s="24"/>
      <c r="D248" s="181">
        <v>8</v>
      </c>
      <c r="E248" s="16"/>
      <c r="F248" s="124">
        <v>50724</v>
      </c>
      <c r="G248" s="143">
        <f t="shared" si="22"/>
        <v>601718</v>
      </c>
      <c r="H248" s="126">
        <v>385815</v>
      </c>
      <c r="I248" s="144">
        <f t="shared" si="33"/>
        <v>4786500</v>
      </c>
      <c r="J248" s="126">
        <f t="shared" si="32"/>
        <v>436539</v>
      </c>
      <c r="K248" s="144">
        <f t="shared" si="34"/>
        <v>5388218</v>
      </c>
      <c r="L248" s="183">
        <v>238</v>
      </c>
      <c r="M248" s="143">
        <f t="shared" si="35"/>
        <v>2690</v>
      </c>
      <c r="N248" s="129">
        <v>1297</v>
      </c>
      <c r="O248" s="129">
        <v>2693</v>
      </c>
      <c r="P248" s="132">
        <f t="shared" si="23"/>
        <v>3990</v>
      </c>
      <c r="Q248" s="144">
        <f t="shared" si="27"/>
        <v>47966</v>
      </c>
      <c r="R248" s="126">
        <f t="shared" si="24"/>
        <v>4228</v>
      </c>
      <c r="S248" s="145">
        <f t="shared" si="28"/>
        <v>50656</v>
      </c>
      <c r="T248" s="142">
        <v>34358</v>
      </c>
      <c r="U248" s="143">
        <f t="shared" si="29"/>
        <v>388350</v>
      </c>
      <c r="V248" s="129">
        <v>182332</v>
      </c>
      <c r="W248" s="129">
        <v>95921</v>
      </c>
      <c r="X248" s="132">
        <f t="shared" si="25"/>
        <v>278253</v>
      </c>
      <c r="Y248" s="144">
        <f t="shared" si="30"/>
        <v>3363590</v>
      </c>
      <c r="Z248" s="126">
        <f t="shared" si="26"/>
        <v>312611</v>
      </c>
      <c r="AA248" s="145">
        <f t="shared" si="31"/>
        <v>3751940</v>
      </c>
      <c r="AC248" s="146"/>
      <c r="AE248" s="135"/>
      <c r="AF248" s="138"/>
      <c r="AG248" s="137"/>
    </row>
    <row r="249" spans="1:33" ht="16.5" hidden="1" outlineLevel="1" thickBot="1">
      <c r="A249" s="14"/>
      <c r="B249" s="122" t="s">
        <v>41</v>
      </c>
      <c r="C249" s="24"/>
      <c r="D249" s="181">
        <v>8</v>
      </c>
      <c r="E249" s="16"/>
      <c r="F249" s="124">
        <v>57834</v>
      </c>
      <c r="G249" s="143">
        <f t="shared" si="22"/>
        <v>605617</v>
      </c>
      <c r="H249" s="126">
        <v>376259</v>
      </c>
      <c r="I249" s="144">
        <f t="shared" si="33"/>
        <v>4767610</v>
      </c>
      <c r="J249" s="126">
        <f t="shared" si="32"/>
        <v>434093</v>
      </c>
      <c r="K249" s="144">
        <f t="shared" si="34"/>
        <v>5373227</v>
      </c>
      <c r="L249" s="183">
        <v>258</v>
      </c>
      <c r="M249" s="143">
        <f t="shared" si="35"/>
        <v>2715</v>
      </c>
      <c r="N249" s="129">
        <v>1203</v>
      </c>
      <c r="O249" s="129">
        <v>2603</v>
      </c>
      <c r="P249" s="132">
        <f t="shared" si="23"/>
        <v>3806</v>
      </c>
      <c r="Q249" s="144">
        <f t="shared" si="27"/>
        <v>47754</v>
      </c>
      <c r="R249" s="126">
        <f t="shared" si="24"/>
        <v>4064</v>
      </c>
      <c r="S249" s="145">
        <f t="shared" si="28"/>
        <v>50469</v>
      </c>
      <c r="T249" s="142">
        <v>38232</v>
      </c>
      <c r="U249" s="143">
        <f t="shared" si="29"/>
        <v>393270</v>
      </c>
      <c r="V249" s="129">
        <v>170146</v>
      </c>
      <c r="W249" s="129">
        <v>90451</v>
      </c>
      <c r="X249" s="132">
        <f t="shared" si="25"/>
        <v>260597</v>
      </c>
      <c r="Y249" s="144">
        <f t="shared" si="30"/>
        <v>3345869</v>
      </c>
      <c r="Z249" s="126">
        <f t="shared" si="26"/>
        <v>298829</v>
      </c>
      <c r="AA249" s="145">
        <f t="shared" si="31"/>
        <v>3739139</v>
      </c>
      <c r="AC249" s="146"/>
      <c r="AE249" s="135"/>
      <c r="AF249" s="138"/>
      <c r="AG249" s="137"/>
    </row>
    <row r="250" spans="1:33" ht="16.5" hidden="1" outlineLevel="1" thickBot="1">
      <c r="A250" s="14"/>
      <c r="B250" s="122" t="s">
        <v>42</v>
      </c>
      <c r="C250" s="24"/>
      <c r="D250" s="181">
        <v>9</v>
      </c>
      <c r="E250" s="16"/>
      <c r="F250" s="124">
        <v>60072</v>
      </c>
      <c r="G250" s="143">
        <f t="shared" ref="G250:G286" si="36">SUM(F239:F250)</f>
        <v>611275</v>
      </c>
      <c r="H250" s="126">
        <v>336714</v>
      </c>
      <c r="I250" s="144">
        <f t="shared" si="33"/>
        <v>4727545</v>
      </c>
      <c r="J250" s="126">
        <f t="shared" si="32"/>
        <v>396786</v>
      </c>
      <c r="K250" s="144">
        <f t="shared" si="34"/>
        <v>5338820</v>
      </c>
      <c r="L250" s="183">
        <v>258</v>
      </c>
      <c r="M250" s="143">
        <f t="shared" si="35"/>
        <v>2746</v>
      </c>
      <c r="N250" s="129">
        <v>1130</v>
      </c>
      <c r="O250" s="129">
        <v>2479</v>
      </c>
      <c r="P250" s="132">
        <f t="shared" si="23"/>
        <v>3609</v>
      </c>
      <c r="Q250" s="144">
        <f t="shared" si="27"/>
        <v>47538</v>
      </c>
      <c r="R250" s="126">
        <f t="shared" si="24"/>
        <v>3867</v>
      </c>
      <c r="S250" s="145">
        <f t="shared" si="28"/>
        <v>50284</v>
      </c>
      <c r="T250" s="142">
        <v>38072</v>
      </c>
      <c r="U250" s="143">
        <f t="shared" si="29"/>
        <v>398658</v>
      </c>
      <c r="V250" s="129">
        <v>158472</v>
      </c>
      <c r="W250" s="129">
        <v>85116</v>
      </c>
      <c r="X250" s="132">
        <f t="shared" si="25"/>
        <v>243588</v>
      </c>
      <c r="Y250" s="144">
        <f t="shared" si="30"/>
        <v>3324502</v>
      </c>
      <c r="Z250" s="126">
        <f t="shared" si="26"/>
        <v>281660</v>
      </c>
      <c r="AA250" s="145">
        <f t="shared" si="31"/>
        <v>3723160</v>
      </c>
      <c r="AC250" s="146"/>
      <c r="AE250" s="161"/>
      <c r="AF250" s="138"/>
      <c r="AG250" s="137"/>
    </row>
    <row r="251" spans="1:33" ht="16.5" hidden="1" outlineLevel="1" thickBot="1">
      <c r="A251" s="14"/>
      <c r="B251" s="122" t="s">
        <v>43</v>
      </c>
      <c r="C251" s="24"/>
      <c r="D251" s="181">
        <v>9</v>
      </c>
      <c r="E251" s="16"/>
      <c r="F251" s="124">
        <v>50111</v>
      </c>
      <c r="G251" s="143">
        <f t="shared" si="36"/>
        <v>611537</v>
      </c>
      <c r="H251" s="126">
        <v>361919</v>
      </c>
      <c r="I251" s="144">
        <f t="shared" si="33"/>
        <v>4675392</v>
      </c>
      <c r="J251" s="126">
        <f t="shared" si="32"/>
        <v>412030</v>
      </c>
      <c r="K251" s="144">
        <f t="shared" si="34"/>
        <v>5286929</v>
      </c>
      <c r="L251" s="183">
        <v>228</v>
      </c>
      <c r="M251" s="143">
        <f t="shared" si="35"/>
        <v>2758</v>
      </c>
      <c r="N251" s="129">
        <v>1132</v>
      </c>
      <c r="O251" s="129">
        <v>2984</v>
      </c>
      <c r="P251" s="132">
        <f t="shared" si="23"/>
        <v>4116</v>
      </c>
      <c r="Q251" s="144">
        <f t="shared" si="27"/>
        <v>47562</v>
      </c>
      <c r="R251" s="126">
        <f t="shared" si="24"/>
        <v>4344</v>
      </c>
      <c r="S251" s="145">
        <f t="shared" si="28"/>
        <v>50320</v>
      </c>
      <c r="T251" s="142">
        <v>33910</v>
      </c>
      <c r="U251" s="143">
        <f t="shared" si="29"/>
        <v>401432</v>
      </c>
      <c r="V251" s="129">
        <v>158598</v>
      </c>
      <c r="W251" s="129">
        <v>85536</v>
      </c>
      <c r="X251" s="132">
        <f t="shared" si="25"/>
        <v>244134</v>
      </c>
      <c r="Y251" s="144">
        <f t="shared" si="30"/>
        <v>3280800</v>
      </c>
      <c r="Z251" s="126">
        <f t="shared" si="26"/>
        <v>278044</v>
      </c>
      <c r="AA251" s="145">
        <f t="shared" si="31"/>
        <v>3682232</v>
      </c>
      <c r="AC251" s="146"/>
      <c r="AE251" s="135"/>
      <c r="AF251" s="138"/>
      <c r="AG251" s="137"/>
    </row>
    <row r="252" spans="1:33" ht="16.5" hidden="1" outlineLevel="1" thickBot="1">
      <c r="A252" s="14"/>
      <c r="B252" s="169" t="s">
        <v>44</v>
      </c>
      <c r="C252" s="170"/>
      <c r="D252" s="184">
        <v>9</v>
      </c>
      <c r="E252" s="62"/>
      <c r="F252" s="172">
        <v>53840</v>
      </c>
      <c r="G252" s="173">
        <f t="shared" si="36"/>
        <v>611002</v>
      </c>
      <c r="H252" s="174">
        <v>408209</v>
      </c>
      <c r="I252" s="175">
        <f t="shared" si="33"/>
        <v>4644505</v>
      </c>
      <c r="J252" s="174">
        <f t="shared" si="32"/>
        <v>462049</v>
      </c>
      <c r="K252" s="144">
        <f t="shared" si="34"/>
        <v>5255507</v>
      </c>
      <c r="L252" s="185">
        <v>249</v>
      </c>
      <c r="M252" s="173">
        <f t="shared" si="35"/>
        <v>2777</v>
      </c>
      <c r="N252" s="177">
        <v>1289</v>
      </c>
      <c r="O252" s="177">
        <v>2777</v>
      </c>
      <c r="P252" s="178">
        <f t="shared" si="23"/>
        <v>4066</v>
      </c>
      <c r="Q252" s="175">
        <f t="shared" si="27"/>
        <v>47376</v>
      </c>
      <c r="R252" s="174">
        <f t="shared" si="24"/>
        <v>4315</v>
      </c>
      <c r="S252" s="176">
        <f t="shared" si="28"/>
        <v>50153</v>
      </c>
      <c r="T252" s="179">
        <v>36686</v>
      </c>
      <c r="U252" s="173">
        <f t="shared" si="29"/>
        <v>404922</v>
      </c>
      <c r="V252" s="177">
        <v>180628</v>
      </c>
      <c r="W252" s="177">
        <v>95757</v>
      </c>
      <c r="X252" s="178">
        <f t="shared" si="25"/>
        <v>276385</v>
      </c>
      <c r="Y252" s="175">
        <f t="shared" si="30"/>
        <v>3256104</v>
      </c>
      <c r="Z252" s="174">
        <f t="shared" si="26"/>
        <v>313071</v>
      </c>
      <c r="AA252" s="176">
        <f t="shared" si="31"/>
        <v>3661026</v>
      </c>
      <c r="AC252" s="146"/>
      <c r="AE252" s="135" t="s">
        <v>64</v>
      </c>
      <c r="AF252" s="138"/>
      <c r="AG252" s="137"/>
    </row>
    <row r="253" spans="1:33" ht="16.5" hidden="1" outlineLevel="1" thickBot="1">
      <c r="A253" s="14"/>
      <c r="B253" s="148" t="s">
        <v>33</v>
      </c>
      <c r="C253" s="58"/>
      <c r="D253" s="186">
        <v>9</v>
      </c>
      <c r="E253" s="187"/>
      <c r="F253" s="124">
        <v>55770</v>
      </c>
      <c r="G253" s="151">
        <f t="shared" si="36"/>
        <v>618176</v>
      </c>
      <c r="H253" s="126">
        <v>386010</v>
      </c>
      <c r="I253" s="153">
        <f t="shared" si="33"/>
        <v>4606379</v>
      </c>
      <c r="J253" s="188">
        <f t="shared" si="32"/>
        <v>441780</v>
      </c>
      <c r="K253" s="153">
        <f t="shared" si="34"/>
        <v>5224555</v>
      </c>
      <c r="L253" s="182">
        <v>232</v>
      </c>
      <c r="M253" s="151">
        <f t="shared" si="35"/>
        <v>2792</v>
      </c>
      <c r="N253" s="151">
        <v>1207</v>
      </c>
      <c r="O253" s="151">
        <v>2587</v>
      </c>
      <c r="P253" s="157">
        <f t="shared" si="23"/>
        <v>3794</v>
      </c>
      <c r="Q253" s="153">
        <f t="shared" si="27"/>
        <v>47136</v>
      </c>
      <c r="R253" s="188">
        <f t="shared" si="24"/>
        <v>4026</v>
      </c>
      <c r="S253" s="153">
        <f t="shared" si="28"/>
        <v>49928</v>
      </c>
      <c r="T253" s="182">
        <v>34002</v>
      </c>
      <c r="U253" s="143">
        <f t="shared" si="29"/>
        <v>407606</v>
      </c>
      <c r="V253" s="131">
        <v>171319</v>
      </c>
      <c r="W253" s="131">
        <v>86883</v>
      </c>
      <c r="X253" s="132">
        <f t="shared" si="25"/>
        <v>258202</v>
      </c>
      <c r="Y253" s="153">
        <f t="shared" si="30"/>
        <v>3229115</v>
      </c>
      <c r="Z253" s="188">
        <f t="shared" si="26"/>
        <v>292204</v>
      </c>
      <c r="AA253" s="154">
        <f t="shared" si="31"/>
        <v>3636721</v>
      </c>
      <c r="AE253" s="135"/>
      <c r="AF253" s="138"/>
      <c r="AG253" s="137"/>
    </row>
    <row r="254" spans="1:33" ht="16.5" hidden="1" outlineLevel="1" thickBot="1">
      <c r="A254" s="14"/>
      <c r="B254" s="122" t="s">
        <v>34</v>
      </c>
      <c r="C254" s="24"/>
      <c r="D254" s="181">
        <v>9</v>
      </c>
      <c r="E254" s="189"/>
      <c r="F254" s="124">
        <v>45469</v>
      </c>
      <c r="G254" s="143">
        <f t="shared" si="36"/>
        <v>617347</v>
      </c>
      <c r="H254" s="126">
        <v>363309</v>
      </c>
      <c r="I254" s="144">
        <f t="shared" si="33"/>
        <v>4563654</v>
      </c>
      <c r="J254" s="190">
        <f t="shared" si="32"/>
        <v>408778</v>
      </c>
      <c r="K254" s="144">
        <f t="shared" si="34"/>
        <v>5181001</v>
      </c>
      <c r="L254" s="183">
        <v>222</v>
      </c>
      <c r="M254" s="143">
        <f t="shared" si="35"/>
        <v>2790</v>
      </c>
      <c r="N254" s="143">
        <v>1132</v>
      </c>
      <c r="O254" s="143">
        <v>2416</v>
      </c>
      <c r="P254" s="132">
        <f t="shared" si="23"/>
        <v>3548</v>
      </c>
      <c r="Q254" s="144">
        <f t="shared" si="27"/>
        <v>46642</v>
      </c>
      <c r="R254" s="190">
        <f t="shared" si="24"/>
        <v>3770</v>
      </c>
      <c r="S254" s="144">
        <f t="shared" si="28"/>
        <v>49432</v>
      </c>
      <c r="T254" s="183">
        <v>27158</v>
      </c>
      <c r="U254" s="143">
        <f t="shared" si="29"/>
        <v>402062</v>
      </c>
      <c r="V254" s="131">
        <v>160406</v>
      </c>
      <c r="W254" s="131">
        <v>84350</v>
      </c>
      <c r="X254" s="132">
        <f t="shared" si="25"/>
        <v>244756</v>
      </c>
      <c r="Y254" s="144">
        <f t="shared" si="30"/>
        <v>3191547</v>
      </c>
      <c r="Z254" s="190">
        <f t="shared" si="26"/>
        <v>271914</v>
      </c>
      <c r="AA254" s="145">
        <f t="shared" si="31"/>
        <v>3593609</v>
      </c>
      <c r="AE254" s="135"/>
      <c r="AF254" s="138"/>
      <c r="AG254" s="137"/>
    </row>
    <row r="255" spans="1:33" ht="16.5" hidden="1" outlineLevel="1" thickBot="1">
      <c r="A255" s="14"/>
      <c r="B255" s="122" t="s">
        <v>35</v>
      </c>
      <c r="C255" s="24"/>
      <c r="D255" s="181">
        <v>9</v>
      </c>
      <c r="E255" s="189"/>
      <c r="F255" s="124">
        <v>42727</v>
      </c>
      <c r="G255" s="143">
        <f>SUM(F244:F255)</f>
        <v>617353</v>
      </c>
      <c r="H255" s="126">
        <v>347986</v>
      </c>
      <c r="I255" s="144">
        <f t="shared" si="33"/>
        <v>4539994</v>
      </c>
      <c r="J255" s="190">
        <f t="shared" si="32"/>
        <v>390713</v>
      </c>
      <c r="K255" s="144">
        <f t="shared" si="34"/>
        <v>5157347</v>
      </c>
      <c r="L255" s="183">
        <v>209</v>
      </c>
      <c r="M255" s="143">
        <f t="shared" si="35"/>
        <v>2788</v>
      </c>
      <c r="N255" s="143">
        <v>1074</v>
      </c>
      <c r="O255" s="143">
        <v>2400</v>
      </c>
      <c r="P255" s="132">
        <f t="shared" si="23"/>
        <v>3474</v>
      </c>
      <c r="Q255" s="144">
        <f t="shared" si="27"/>
        <v>46340</v>
      </c>
      <c r="R255" s="190">
        <f t="shared" si="24"/>
        <v>3683</v>
      </c>
      <c r="S255" s="144">
        <f t="shared" si="28"/>
        <v>49128</v>
      </c>
      <c r="T255" s="183">
        <v>24517</v>
      </c>
      <c r="U255" s="143">
        <f t="shared" si="29"/>
        <v>396423</v>
      </c>
      <c r="V255" s="131">
        <v>155621</v>
      </c>
      <c r="W255" s="131">
        <v>85699</v>
      </c>
      <c r="X255" s="132">
        <f t="shared" si="25"/>
        <v>241320</v>
      </c>
      <c r="Y255" s="144">
        <f t="shared" si="30"/>
        <v>3164282</v>
      </c>
      <c r="Z255" s="190">
        <f>+X255+T255</f>
        <v>265837</v>
      </c>
      <c r="AA255" s="145">
        <f t="shared" si="31"/>
        <v>3560705</v>
      </c>
      <c r="AE255" s="135"/>
      <c r="AF255" s="138"/>
      <c r="AG255" s="137"/>
    </row>
    <row r="256" spans="1:33" s="168" customFormat="1" ht="16.5" hidden="1" outlineLevel="1" thickBot="1">
      <c r="A256" s="14"/>
      <c r="B256" s="122" t="s">
        <v>36</v>
      </c>
      <c r="C256" s="24"/>
      <c r="D256" s="181">
        <v>9</v>
      </c>
      <c r="E256" s="191"/>
      <c r="F256" s="124">
        <v>49004</v>
      </c>
      <c r="G256" s="143">
        <f>SUM(F245:F256)</f>
        <v>613960</v>
      </c>
      <c r="H256" s="126">
        <v>388595</v>
      </c>
      <c r="I256" s="144">
        <f t="shared" si="33"/>
        <v>4526712</v>
      </c>
      <c r="J256" s="190">
        <f t="shared" si="32"/>
        <v>437599</v>
      </c>
      <c r="K256" s="144">
        <f t="shared" si="34"/>
        <v>5140672</v>
      </c>
      <c r="L256" s="183">
        <v>226</v>
      </c>
      <c r="M256" s="143">
        <f t="shared" si="35"/>
        <v>2789</v>
      </c>
      <c r="N256" s="143">
        <v>1192</v>
      </c>
      <c r="O256" s="143">
        <v>2604</v>
      </c>
      <c r="P256" s="132">
        <f t="shared" si="23"/>
        <v>3796</v>
      </c>
      <c r="Q256" s="144">
        <f t="shared" si="27"/>
        <v>46215</v>
      </c>
      <c r="R256" s="190">
        <f t="shared" si="24"/>
        <v>4022</v>
      </c>
      <c r="S256" s="144">
        <f t="shared" si="28"/>
        <v>49004</v>
      </c>
      <c r="T256" s="183">
        <v>26710</v>
      </c>
      <c r="U256" s="143">
        <f t="shared" si="29"/>
        <v>390693</v>
      </c>
      <c r="V256" s="131">
        <v>175994</v>
      </c>
      <c r="W256" s="131">
        <v>94078</v>
      </c>
      <c r="X256" s="132">
        <f t="shared" si="25"/>
        <v>270072</v>
      </c>
      <c r="Y256" s="144">
        <f t="shared" si="30"/>
        <v>3159377</v>
      </c>
      <c r="Z256" s="190">
        <f t="shared" si="26"/>
        <v>296782</v>
      </c>
      <c r="AA256" s="145">
        <f t="shared" si="31"/>
        <v>3550070</v>
      </c>
      <c r="AE256" s="147"/>
      <c r="AF256" s="138"/>
      <c r="AG256" s="137"/>
    </row>
    <row r="257" spans="1:33" s="168" customFormat="1" ht="16.5" hidden="1" outlineLevel="1" thickBot="1">
      <c r="A257" s="14"/>
      <c r="B257" s="122" t="s">
        <v>37</v>
      </c>
      <c r="C257" s="24"/>
      <c r="D257" s="181">
        <v>9</v>
      </c>
      <c r="E257" s="191"/>
      <c r="F257" s="124">
        <v>47362</v>
      </c>
      <c r="G257" s="143">
        <f t="shared" si="36"/>
        <v>614681</v>
      </c>
      <c r="H257" s="126">
        <v>367669</v>
      </c>
      <c r="I257" s="144">
        <f t="shared" si="33"/>
        <v>4512493</v>
      </c>
      <c r="J257" s="190">
        <f t="shared" si="32"/>
        <v>415031</v>
      </c>
      <c r="K257" s="144">
        <f t="shared" si="34"/>
        <v>5127174</v>
      </c>
      <c r="L257" s="183">
        <v>223</v>
      </c>
      <c r="M257" s="143">
        <f t="shared" si="35"/>
        <v>2794</v>
      </c>
      <c r="N257" s="143">
        <v>1079</v>
      </c>
      <c r="O257" s="143">
        <v>2529</v>
      </c>
      <c r="P257" s="132">
        <f t="shared" si="23"/>
        <v>3608</v>
      </c>
      <c r="Q257" s="144">
        <f t="shared" si="27"/>
        <v>45901</v>
      </c>
      <c r="R257" s="190">
        <f t="shared" si="24"/>
        <v>3831</v>
      </c>
      <c r="S257" s="144">
        <f t="shared" si="28"/>
        <v>48695</v>
      </c>
      <c r="T257" s="183">
        <v>31603</v>
      </c>
      <c r="U257" s="143">
        <f t="shared" si="29"/>
        <v>390464</v>
      </c>
      <c r="V257" s="131">
        <v>157483</v>
      </c>
      <c r="W257" s="131">
        <v>93761</v>
      </c>
      <c r="X257" s="132">
        <f t="shared" si="25"/>
        <v>251244</v>
      </c>
      <c r="Y257" s="144">
        <f t="shared" si="30"/>
        <v>3132873</v>
      </c>
      <c r="Z257" s="190">
        <f t="shared" si="26"/>
        <v>282847</v>
      </c>
      <c r="AA257" s="145">
        <f t="shared" si="31"/>
        <v>3523337</v>
      </c>
      <c r="AE257" s="135"/>
      <c r="AF257" s="138"/>
      <c r="AG257" s="137"/>
    </row>
    <row r="258" spans="1:33" s="168" customFormat="1" ht="16.5" hidden="1" outlineLevel="1" thickBot="1">
      <c r="A258" s="14"/>
      <c r="B258" s="122" t="s">
        <v>38</v>
      </c>
      <c r="C258" s="24"/>
      <c r="D258" s="181">
        <v>9</v>
      </c>
      <c r="E258" s="191"/>
      <c r="F258" s="124">
        <v>49941</v>
      </c>
      <c r="G258" s="143">
        <f t="shared" si="36"/>
        <v>616155</v>
      </c>
      <c r="H258" s="126">
        <v>371096</v>
      </c>
      <c r="I258" s="144">
        <f t="shared" si="33"/>
        <v>4502384</v>
      </c>
      <c r="J258" s="190">
        <f t="shared" si="32"/>
        <v>421037</v>
      </c>
      <c r="K258" s="144">
        <f t="shared" si="34"/>
        <v>5118539</v>
      </c>
      <c r="L258" s="183">
        <v>223</v>
      </c>
      <c r="M258" s="143">
        <f t="shared" si="35"/>
        <v>2800</v>
      </c>
      <c r="N258" s="143">
        <v>1097</v>
      </c>
      <c r="O258" s="143">
        <v>2508</v>
      </c>
      <c r="P258" s="132">
        <f t="shared" si="23"/>
        <v>3605</v>
      </c>
      <c r="Q258" s="144">
        <f t="shared" si="27"/>
        <v>45527</v>
      </c>
      <c r="R258" s="190">
        <f t="shared" si="24"/>
        <v>3828</v>
      </c>
      <c r="S258" s="144">
        <f t="shared" si="28"/>
        <v>48327</v>
      </c>
      <c r="T258" s="183">
        <v>32592</v>
      </c>
      <c r="U258" s="143">
        <f t="shared" si="29"/>
        <v>391664</v>
      </c>
      <c r="V258" s="131">
        <v>159648</v>
      </c>
      <c r="W258" s="131">
        <v>92392</v>
      </c>
      <c r="X258" s="132">
        <f t="shared" si="25"/>
        <v>252040</v>
      </c>
      <c r="Y258" s="144">
        <f t="shared" si="30"/>
        <v>3107839</v>
      </c>
      <c r="Z258" s="190">
        <f t="shared" si="26"/>
        <v>284632</v>
      </c>
      <c r="AA258" s="145">
        <f t="shared" si="31"/>
        <v>3499503</v>
      </c>
      <c r="AE258" s="135"/>
      <c r="AF258" s="138"/>
      <c r="AG258" s="137"/>
    </row>
    <row r="259" spans="1:33" s="168" customFormat="1" ht="16.5" hidden="1" outlineLevel="1" thickBot="1">
      <c r="A259" s="14"/>
      <c r="B259" s="122" t="s">
        <v>39</v>
      </c>
      <c r="C259" s="24"/>
      <c r="D259" s="181">
        <v>9</v>
      </c>
      <c r="E259" s="191"/>
      <c r="F259" s="124">
        <v>56131</v>
      </c>
      <c r="G259" s="143">
        <f t="shared" si="36"/>
        <v>618985</v>
      </c>
      <c r="H259" s="126">
        <v>388046</v>
      </c>
      <c r="I259" s="144">
        <f t="shared" si="33"/>
        <v>4481627</v>
      </c>
      <c r="J259" s="190">
        <f t="shared" si="32"/>
        <v>444177</v>
      </c>
      <c r="K259" s="144">
        <f t="shared" si="34"/>
        <v>5100612</v>
      </c>
      <c r="L259" s="183">
        <v>236</v>
      </c>
      <c r="M259" s="143">
        <f t="shared" si="35"/>
        <v>2802</v>
      </c>
      <c r="N259" s="143">
        <v>1105</v>
      </c>
      <c r="O259" s="143">
        <v>2577</v>
      </c>
      <c r="P259" s="132">
        <f t="shared" si="23"/>
        <v>3682</v>
      </c>
      <c r="Q259" s="144">
        <f t="shared" si="27"/>
        <v>45094</v>
      </c>
      <c r="R259" s="190">
        <f t="shared" si="24"/>
        <v>3918</v>
      </c>
      <c r="S259" s="144">
        <f t="shared" si="28"/>
        <v>47896</v>
      </c>
      <c r="T259" s="183">
        <v>35444</v>
      </c>
      <c r="U259" s="143">
        <f t="shared" si="29"/>
        <v>393284</v>
      </c>
      <c r="V259" s="131">
        <v>160969</v>
      </c>
      <c r="W259" s="131">
        <v>93073</v>
      </c>
      <c r="X259" s="132">
        <f t="shared" si="25"/>
        <v>254042</v>
      </c>
      <c r="Y259" s="144">
        <f t="shared" si="30"/>
        <v>3074633</v>
      </c>
      <c r="Z259" s="190">
        <f t="shared" si="26"/>
        <v>289486</v>
      </c>
      <c r="AA259" s="145">
        <f t="shared" si="31"/>
        <v>3467917</v>
      </c>
      <c r="AE259" s="135"/>
      <c r="AF259" s="138"/>
      <c r="AG259" s="137"/>
    </row>
    <row r="260" spans="1:33" s="168" customFormat="1" ht="16.5" hidden="1" outlineLevel="1" thickBot="1">
      <c r="A260" s="14"/>
      <c r="B260" s="122" t="s">
        <v>40</v>
      </c>
      <c r="C260" s="24"/>
      <c r="D260" s="181">
        <v>9</v>
      </c>
      <c r="E260" s="191"/>
      <c r="F260" s="124">
        <v>51375</v>
      </c>
      <c r="G260" s="143">
        <f t="shared" si="36"/>
        <v>619636</v>
      </c>
      <c r="H260" s="126">
        <v>383527</v>
      </c>
      <c r="I260" s="144">
        <f t="shared" si="33"/>
        <v>4479339</v>
      </c>
      <c r="J260" s="190">
        <f t="shared" si="32"/>
        <v>434902</v>
      </c>
      <c r="K260" s="144">
        <f t="shared" si="34"/>
        <v>5098975</v>
      </c>
      <c r="L260" s="183">
        <v>232</v>
      </c>
      <c r="M260" s="143">
        <f t="shared" si="35"/>
        <v>2796</v>
      </c>
      <c r="N260" s="143">
        <v>1118</v>
      </c>
      <c r="O260" s="143">
        <v>2529</v>
      </c>
      <c r="P260" s="132">
        <f t="shared" si="23"/>
        <v>3647</v>
      </c>
      <c r="Q260" s="144">
        <f t="shared" si="27"/>
        <v>44751</v>
      </c>
      <c r="R260" s="190">
        <f t="shared" si="24"/>
        <v>3879</v>
      </c>
      <c r="S260" s="144">
        <f t="shared" si="28"/>
        <v>47547</v>
      </c>
      <c r="T260" s="183">
        <v>35176</v>
      </c>
      <c r="U260" s="143">
        <f t="shared" si="29"/>
        <v>394102</v>
      </c>
      <c r="V260" s="131">
        <v>162453</v>
      </c>
      <c r="W260" s="131">
        <v>92003</v>
      </c>
      <c r="X260" s="132">
        <f t="shared" si="25"/>
        <v>254456</v>
      </c>
      <c r="Y260" s="144">
        <f t="shared" si="30"/>
        <v>3050836</v>
      </c>
      <c r="Z260" s="190">
        <f t="shared" si="26"/>
        <v>289632</v>
      </c>
      <c r="AA260" s="145">
        <f t="shared" si="31"/>
        <v>3444938</v>
      </c>
      <c r="AE260" s="135"/>
      <c r="AF260" s="138"/>
      <c r="AG260" s="137"/>
    </row>
    <row r="261" spans="1:33" ht="16.5" hidden="1" outlineLevel="1" thickBot="1">
      <c r="A261" s="192"/>
      <c r="B261" s="193" t="s">
        <v>41</v>
      </c>
      <c r="C261" s="194"/>
      <c r="D261" s="195">
        <v>9</v>
      </c>
      <c r="E261" s="196"/>
      <c r="F261" s="124">
        <v>60323</v>
      </c>
      <c r="G261" s="143">
        <f t="shared" si="36"/>
        <v>622125</v>
      </c>
      <c r="H261" s="126">
        <v>375682</v>
      </c>
      <c r="I261" s="144">
        <f t="shared" si="33"/>
        <v>4478762</v>
      </c>
      <c r="J261" s="190">
        <f t="shared" si="32"/>
        <v>436005</v>
      </c>
      <c r="K261" s="144">
        <f t="shared" si="34"/>
        <v>5100887</v>
      </c>
      <c r="L261" s="183">
        <v>249</v>
      </c>
      <c r="M261" s="143">
        <f t="shared" si="35"/>
        <v>2787</v>
      </c>
      <c r="N261" s="143">
        <v>1088</v>
      </c>
      <c r="O261" s="143">
        <v>2523</v>
      </c>
      <c r="P261" s="132">
        <f t="shared" si="23"/>
        <v>3611</v>
      </c>
      <c r="Q261" s="144">
        <f t="shared" si="27"/>
        <v>44556</v>
      </c>
      <c r="R261" s="190">
        <f t="shared" si="24"/>
        <v>3860</v>
      </c>
      <c r="S261" s="144">
        <f t="shared" si="28"/>
        <v>47343</v>
      </c>
      <c r="T261" s="183">
        <v>38129</v>
      </c>
      <c r="U261" s="143">
        <f t="shared" si="29"/>
        <v>393999</v>
      </c>
      <c r="V261" s="131">
        <v>157903</v>
      </c>
      <c r="W261" s="131">
        <v>87796</v>
      </c>
      <c r="X261" s="132">
        <f t="shared" si="25"/>
        <v>245699</v>
      </c>
      <c r="Y261" s="144">
        <f t="shared" si="30"/>
        <v>3035938</v>
      </c>
      <c r="Z261" s="190">
        <f t="shared" si="26"/>
        <v>283828</v>
      </c>
      <c r="AA261" s="145">
        <f t="shared" si="31"/>
        <v>3429937</v>
      </c>
      <c r="AE261" s="135"/>
      <c r="AF261" s="138"/>
      <c r="AG261" s="137"/>
    </row>
    <row r="262" spans="1:33" ht="16.5" hidden="1" outlineLevel="1" thickBot="1">
      <c r="A262" s="192"/>
      <c r="B262" s="193" t="s">
        <v>42</v>
      </c>
      <c r="C262" s="194"/>
      <c r="D262" s="195">
        <v>10</v>
      </c>
      <c r="E262" s="196"/>
      <c r="F262" s="124">
        <v>62211</v>
      </c>
      <c r="G262" s="143">
        <f t="shared" si="36"/>
        <v>624264</v>
      </c>
      <c r="H262" s="126">
        <v>342010</v>
      </c>
      <c r="I262" s="144">
        <f t="shared" si="33"/>
        <v>4484058</v>
      </c>
      <c r="J262" s="190">
        <f t="shared" si="32"/>
        <v>404221</v>
      </c>
      <c r="K262" s="144">
        <f t="shared" si="34"/>
        <v>5108322</v>
      </c>
      <c r="L262" s="183">
        <v>245</v>
      </c>
      <c r="M262" s="143">
        <f t="shared" si="35"/>
        <v>2774</v>
      </c>
      <c r="N262" s="143">
        <v>1017</v>
      </c>
      <c r="O262" s="143">
        <v>2193</v>
      </c>
      <c r="P262" s="132">
        <f t="shared" si="23"/>
        <v>3210</v>
      </c>
      <c r="Q262" s="144">
        <f t="shared" si="27"/>
        <v>44157</v>
      </c>
      <c r="R262" s="190">
        <f t="shared" si="24"/>
        <v>3455</v>
      </c>
      <c r="S262" s="144">
        <f t="shared" si="28"/>
        <v>46931</v>
      </c>
      <c r="T262" s="183">
        <v>37472</v>
      </c>
      <c r="U262" s="143">
        <f t="shared" si="29"/>
        <v>393399</v>
      </c>
      <c r="V262" s="131">
        <v>147273</v>
      </c>
      <c r="W262" s="131">
        <v>71809</v>
      </c>
      <c r="X262" s="132">
        <f t="shared" si="25"/>
        <v>219082</v>
      </c>
      <c r="Y262" s="144">
        <f t="shared" si="30"/>
        <v>3011432</v>
      </c>
      <c r="Z262" s="190">
        <f t="shared" si="26"/>
        <v>256554</v>
      </c>
      <c r="AA262" s="145">
        <f t="shared" si="31"/>
        <v>3404831</v>
      </c>
      <c r="AE262" s="161"/>
      <c r="AF262" s="138"/>
      <c r="AG262" s="137"/>
    </row>
    <row r="263" spans="1:33" ht="16.5" hidden="1" outlineLevel="1" thickBot="1">
      <c r="A263" s="192"/>
      <c r="B263" s="193" t="s">
        <v>43</v>
      </c>
      <c r="C263" s="194"/>
      <c r="D263" s="195">
        <v>10</v>
      </c>
      <c r="E263" s="196"/>
      <c r="F263" s="124">
        <v>49870</v>
      </c>
      <c r="G263" s="143">
        <f t="shared" si="36"/>
        <v>624023</v>
      </c>
      <c r="H263" s="126">
        <v>370608</v>
      </c>
      <c r="I263" s="144">
        <f t="shared" si="33"/>
        <v>4492747</v>
      </c>
      <c r="J263" s="190">
        <f t="shared" si="32"/>
        <v>420478</v>
      </c>
      <c r="K263" s="144">
        <f t="shared" si="34"/>
        <v>5116770</v>
      </c>
      <c r="L263" s="183">
        <v>215</v>
      </c>
      <c r="M263" s="143">
        <f t="shared" si="35"/>
        <v>2761</v>
      </c>
      <c r="N263" s="143">
        <v>1034</v>
      </c>
      <c r="O263" s="143">
        <v>2494</v>
      </c>
      <c r="P263" s="132">
        <f t="shared" si="23"/>
        <v>3528</v>
      </c>
      <c r="Q263" s="144">
        <f t="shared" si="27"/>
        <v>43569</v>
      </c>
      <c r="R263" s="190">
        <f t="shared" si="24"/>
        <v>3743</v>
      </c>
      <c r="S263" s="144">
        <f t="shared" si="28"/>
        <v>46330</v>
      </c>
      <c r="T263" s="183">
        <v>32970</v>
      </c>
      <c r="U263" s="143">
        <f t="shared" si="29"/>
        <v>392459</v>
      </c>
      <c r="V263" s="131">
        <v>149806</v>
      </c>
      <c r="W263" s="131">
        <v>87628</v>
      </c>
      <c r="X263" s="132">
        <f t="shared" si="25"/>
        <v>237434</v>
      </c>
      <c r="Y263" s="144">
        <f t="shared" si="30"/>
        <v>3004732</v>
      </c>
      <c r="Z263" s="190">
        <f t="shared" si="26"/>
        <v>270404</v>
      </c>
      <c r="AA263" s="145">
        <f t="shared" si="31"/>
        <v>3397191</v>
      </c>
      <c r="AE263" s="135"/>
      <c r="AF263" s="138"/>
      <c r="AG263" s="137"/>
    </row>
    <row r="264" spans="1:33" ht="16.5" hidden="1" outlineLevel="1" thickBot="1">
      <c r="A264" s="192"/>
      <c r="B264" s="193" t="s">
        <v>44</v>
      </c>
      <c r="C264" s="194"/>
      <c r="D264" s="195">
        <v>10</v>
      </c>
      <c r="E264" s="62"/>
      <c r="F264" s="124">
        <v>56463</v>
      </c>
      <c r="G264" s="173">
        <f t="shared" si="36"/>
        <v>626646</v>
      </c>
      <c r="H264" s="174">
        <v>406722</v>
      </c>
      <c r="I264" s="144">
        <f t="shared" si="33"/>
        <v>4491260</v>
      </c>
      <c r="J264" s="190">
        <f t="shared" si="32"/>
        <v>463185</v>
      </c>
      <c r="K264" s="144">
        <f t="shared" si="34"/>
        <v>5117906</v>
      </c>
      <c r="L264" s="183">
        <v>237</v>
      </c>
      <c r="M264" s="143">
        <f t="shared" si="35"/>
        <v>2749</v>
      </c>
      <c r="N264" s="143">
        <v>1160</v>
      </c>
      <c r="O264" s="143">
        <v>2735</v>
      </c>
      <c r="P264" s="132">
        <f t="shared" si="23"/>
        <v>3895</v>
      </c>
      <c r="Q264" s="144">
        <f t="shared" si="27"/>
        <v>43398</v>
      </c>
      <c r="R264" s="190">
        <f t="shared" si="24"/>
        <v>4132</v>
      </c>
      <c r="S264" s="144">
        <f t="shared" si="28"/>
        <v>46147</v>
      </c>
      <c r="T264" s="183">
        <v>36470</v>
      </c>
      <c r="U264" s="173">
        <f t="shared" si="29"/>
        <v>392243</v>
      </c>
      <c r="V264" s="197">
        <v>168854</v>
      </c>
      <c r="W264" s="197">
        <v>95779</v>
      </c>
      <c r="X264" s="178">
        <f t="shared" si="25"/>
        <v>264633</v>
      </c>
      <c r="Y264" s="144">
        <f t="shared" si="30"/>
        <v>2992980</v>
      </c>
      <c r="Z264" s="190">
        <f t="shared" si="26"/>
        <v>301103</v>
      </c>
      <c r="AA264" s="176">
        <f t="shared" si="31"/>
        <v>3385223</v>
      </c>
      <c r="AE264" s="135" t="s">
        <v>65</v>
      </c>
      <c r="AF264" s="138"/>
      <c r="AG264" s="137"/>
    </row>
    <row r="265" spans="1:33" ht="16.5" hidden="1" outlineLevel="1" collapsed="1" thickBot="1">
      <c r="A265" s="192"/>
      <c r="B265" s="148" t="s">
        <v>33</v>
      </c>
      <c r="C265" s="58"/>
      <c r="D265" s="186">
        <v>10</v>
      </c>
      <c r="E265" s="16"/>
      <c r="F265" s="150">
        <v>52203</v>
      </c>
      <c r="G265" s="143">
        <f t="shared" si="36"/>
        <v>623079</v>
      </c>
      <c r="H265" s="126">
        <v>385008</v>
      </c>
      <c r="I265" s="151">
        <f t="shared" si="33"/>
        <v>4490258</v>
      </c>
      <c r="J265" s="188">
        <f t="shared" si="32"/>
        <v>437211</v>
      </c>
      <c r="K265" s="154">
        <f t="shared" si="34"/>
        <v>5113337</v>
      </c>
      <c r="L265" s="182">
        <v>232</v>
      </c>
      <c r="M265" s="151">
        <f t="shared" si="35"/>
        <v>2749</v>
      </c>
      <c r="N265" s="151">
        <v>1108</v>
      </c>
      <c r="O265" s="151">
        <v>2519</v>
      </c>
      <c r="P265" s="157">
        <f t="shared" si="23"/>
        <v>3627</v>
      </c>
      <c r="Q265" s="153">
        <f t="shared" si="27"/>
        <v>43231</v>
      </c>
      <c r="R265" s="188">
        <f t="shared" si="24"/>
        <v>3859</v>
      </c>
      <c r="S265" s="154">
        <f t="shared" si="28"/>
        <v>45980</v>
      </c>
      <c r="T265" s="182">
        <v>35228</v>
      </c>
      <c r="U265" s="143">
        <f t="shared" si="29"/>
        <v>393469</v>
      </c>
      <c r="V265" s="131">
        <v>158564</v>
      </c>
      <c r="W265" s="131">
        <v>88137</v>
      </c>
      <c r="X265" s="132">
        <f t="shared" si="25"/>
        <v>246701</v>
      </c>
      <c r="Y265" s="153">
        <f t="shared" si="30"/>
        <v>2981479</v>
      </c>
      <c r="Z265" s="188">
        <f>+X265+T265</f>
        <v>281929</v>
      </c>
      <c r="AA265" s="154">
        <f t="shared" si="31"/>
        <v>3374948</v>
      </c>
      <c r="AE265" s="135"/>
      <c r="AF265" s="138"/>
      <c r="AG265" s="137"/>
    </row>
    <row r="266" spans="1:33" ht="16.5" hidden="1" outlineLevel="1" thickBot="1">
      <c r="A266" s="192"/>
      <c r="B266" s="122" t="s">
        <v>34</v>
      </c>
      <c r="C266" s="24"/>
      <c r="D266" s="181">
        <v>10</v>
      </c>
      <c r="E266" s="16"/>
      <c r="F266" s="124">
        <v>44023</v>
      </c>
      <c r="G266" s="143">
        <f t="shared" si="36"/>
        <v>621633</v>
      </c>
      <c r="H266" s="126">
        <v>363624</v>
      </c>
      <c r="I266" s="143">
        <f t="shared" si="33"/>
        <v>4490573</v>
      </c>
      <c r="J266" s="190">
        <f t="shared" si="32"/>
        <v>407647</v>
      </c>
      <c r="K266" s="145">
        <f t="shared" si="34"/>
        <v>5112206</v>
      </c>
      <c r="L266" s="183">
        <v>209</v>
      </c>
      <c r="M266" s="143">
        <f t="shared" si="35"/>
        <v>2736</v>
      </c>
      <c r="N266" s="143">
        <v>1085</v>
      </c>
      <c r="O266" s="143">
        <v>2393</v>
      </c>
      <c r="P266" s="132">
        <f t="shared" si="23"/>
        <v>3478</v>
      </c>
      <c r="Q266" s="144">
        <f t="shared" si="27"/>
        <v>43161</v>
      </c>
      <c r="R266" s="190">
        <f t="shared" si="24"/>
        <v>3687</v>
      </c>
      <c r="S266" s="145">
        <f t="shared" si="28"/>
        <v>45897</v>
      </c>
      <c r="T266" s="183">
        <v>32140</v>
      </c>
      <c r="U266" s="143">
        <f t="shared" si="29"/>
        <v>398451</v>
      </c>
      <c r="V266" s="131">
        <v>155833</v>
      </c>
      <c r="W266" s="131">
        <v>84935</v>
      </c>
      <c r="X266" s="132">
        <f t="shared" si="25"/>
        <v>240768</v>
      </c>
      <c r="Y266" s="144">
        <f t="shared" si="30"/>
        <v>2977491</v>
      </c>
      <c r="Z266" s="190">
        <f t="shared" si="26"/>
        <v>272908</v>
      </c>
      <c r="AA266" s="145">
        <f t="shared" si="31"/>
        <v>3375942</v>
      </c>
      <c r="AE266" s="162"/>
      <c r="AF266" s="138"/>
      <c r="AG266" s="137"/>
    </row>
    <row r="267" spans="1:33" ht="16.5" hidden="1" outlineLevel="1" thickBot="1">
      <c r="A267" s="192"/>
      <c r="B267" s="122" t="s">
        <v>35</v>
      </c>
      <c r="C267" s="24"/>
      <c r="D267" s="181">
        <v>10</v>
      </c>
      <c r="E267" s="16"/>
      <c r="F267" s="124">
        <v>44001</v>
      </c>
      <c r="G267" s="143">
        <f t="shared" si="36"/>
        <v>622907</v>
      </c>
      <c r="H267" s="126">
        <v>363843</v>
      </c>
      <c r="I267" s="143">
        <f t="shared" si="33"/>
        <v>4506430</v>
      </c>
      <c r="J267" s="190">
        <f t="shared" si="32"/>
        <v>407844</v>
      </c>
      <c r="K267" s="145">
        <f t="shared" si="34"/>
        <v>5129337</v>
      </c>
      <c r="L267" s="183">
        <v>214</v>
      </c>
      <c r="M267" s="143">
        <f t="shared" si="35"/>
        <v>2741</v>
      </c>
      <c r="N267" s="143">
        <v>1065</v>
      </c>
      <c r="O267" s="143">
        <v>2340</v>
      </c>
      <c r="P267" s="132">
        <f t="shared" si="23"/>
        <v>3405</v>
      </c>
      <c r="Q267" s="144">
        <f t="shared" si="27"/>
        <v>43092</v>
      </c>
      <c r="R267" s="190">
        <f t="shared" si="24"/>
        <v>3619</v>
      </c>
      <c r="S267" s="145">
        <f t="shared" si="28"/>
        <v>45833</v>
      </c>
      <c r="T267" s="183">
        <v>33144</v>
      </c>
      <c r="U267" s="143">
        <f t="shared" si="29"/>
        <v>407078</v>
      </c>
      <c r="V267" s="131">
        <v>153267</v>
      </c>
      <c r="W267" s="131">
        <v>84271</v>
      </c>
      <c r="X267" s="132">
        <f t="shared" si="25"/>
        <v>237538</v>
      </c>
      <c r="Y267" s="144">
        <f t="shared" si="30"/>
        <v>2973709</v>
      </c>
      <c r="Z267" s="190">
        <f t="shared" si="26"/>
        <v>270682</v>
      </c>
      <c r="AA267" s="145">
        <f t="shared" si="31"/>
        <v>3380787</v>
      </c>
      <c r="AE267" s="162"/>
      <c r="AF267" s="138"/>
      <c r="AG267" s="137"/>
    </row>
    <row r="268" spans="1:33" ht="16.5" hidden="1" outlineLevel="1" thickBot="1">
      <c r="A268" s="192"/>
      <c r="B268" s="122" t="s">
        <v>36</v>
      </c>
      <c r="C268" s="24"/>
      <c r="D268" s="181">
        <v>10</v>
      </c>
      <c r="E268" s="16"/>
      <c r="F268" s="124">
        <v>54139</v>
      </c>
      <c r="G268" s="143">
        <f t="shared" si="36"/>
        <v>628042</v>
      </c>
      <c r="H268" s="126">
        <v>390185</v>
      </c>
      <c r="I268" s="143">
        <f t="shared" si="33"/>
        <v>4508020</v>
      </c>
      <c r="J268" s="190">
        <f t="shared" si="32"/>
        <v>444324</v>
      </c>
      <c r="K268" s="145">
        <f t="shared" si="34"/>
        <v>5136062</v>
      </c>
      <c r="L268" s="183">
        <v>231</v>
      </c>
      <c r="M268" s="143">
        <f t="shared" si="35"/>
        <v>2746</v>
      </c>
      <c r="N268" s="143">
        <v>1123</v>
      </c>
      <c r="O268" s="143">
        <v>2531</v>
      </c>
      <c r="P268" s="132">
        <f t="shared" si="23"/>
        <v>3654</v>
      </c>
      <c r="Q268" s="144">
        <f t="shared" si="27"/>
        <v>42950</v>
      </c>
      <c r="R268" s="190">
        <f t="shared" si="24"/>
        <v>3885</v>
      </c>
      <c r="S268" s="145">
        <f t="shared" si="28"/>
        <v>45696</v>
      </c>
      <c r="T268" s="183">
        <v>35483</v>
      </c>
      <c r="U268" s="143">
        <f t="shared" si="29"/>
        <v>415851</v>
      </c>
      <c r="V268" s="131">
        <v>161595</v>
      </c>
      <c r="W268" s="131">
        <v>94880</v>
      </c>
      <c r="X268" s="132">
        <f t="shared" si="25"/>
        <v>256475</v>
      </c>
      <c r="Y268" s="144">
        <f t="shared" si="30"/>
        <v>2960112</v>
      </c>
      <c r="Z268" s="190">
        <f t="shared" si="26"/>
        <v>291958</v>
      </c>
      <c r="AA268" s="145">
        <f t="shared" si="31"/>
        <v>3375963</v>
      </c>
      <c r="AE268" s="147"/>
      <c r="AF268" s="138"/>
      <c r="AG268" s="137"/>
    </row>
    <row r="269" spans="1:33" ht="16.5" hidden="1" outlineLevel="1" thickBot="1">
      <c r="A269" s="192"/>
      <c r="B269" s="122" t="s">
        <v>37</v>
      </c>
      <c r="C269" s="24"/>
      <c r="D269" s="181">
        <v>10</v>
      </c>
      <c r="E269" s="16"/>
      <c r="F269" s="124">
        <v>49949</v>
      </c>
      <c r="G269" s="143">
        <f t="shared" si="36"/>
        <v>630629</v>
      </c>
      <c r="H269" s="126">
        <v>374286</v>
      </c>
      <c r="I269" s="143">
        <f t="shared" si="33"/>
        <v>4514637</v>
      </c>
      <c r="J269" s="190">
        <f t="shared" si="32"/>
        <v>424235</v>
      </c>
      <c r="K269" s="145">
        <f t="shared" si="34"/>
        <v>5145266</v>
      </c>
      <c r="L269" s="183">
        <v>225</v>
      </c>
      <c r="M269" s="143">
        <f t="shared" si="35"/>
        <v>2748</v>
      </c>
      <c r="N269" s="143">
        <v>1117</v>
      </c>
      <c r="O269" s="143">
        <v>2504</v>
      </c>
      <c r="P269" s="132">
        <f t="shared" si="23"/>
        <v>3621</v>
      </c>
      <c r="Q269" s="144">
        <f t="shared" si="27"/>
        <v>42963</v>
      </c>
      <c r="R269" s="190">
        <f t="shared" si="24"/>
        <v>3846</v>
      </c>
      <c r="S269" s="145">
        <f t="shared" si="28"/>
        <v>45711</v>
      </c>
      <c r="T269" s="183">
        <v>34315</v>
      </c>
      <c r="U269" s="143">
        <f t="shared" si="29"/>
        <v>418563</v>
      </c>
      <c r="V269" s="131">
        <v>159184</v>
      </c>
      <c r="W269" s="131">
        <v>93306</v>
      </c>
      <c r="X269" s="132">
        <f t="shared" si="25"/>
        <v>252490</v>
      </c>
      <c r="Y269" s="144">
        <f t="shared" si="30"/>
        <v>2961358</v>
      </c>
      <c r="Z269" s="190">
        <f t="shared" si="26"/>
        <v>286805</v>
      </c>
      <c r="AA269" s="145">
        <f t="shared" si="31"/>
        <v>3379921</v>
      </c>
      <c r="AE269" s="162"/>
      <c r="AF269" s="138"/>
      <c r="AG269" s="137"/>
    </row>
    <row r="270" spans="1:33" ht="16.5" hidden="1" outlineLevel="1" thickBot="1">
      <c r="A270" s="192"/>
      <c r="B270" s="122" t="s">
        <v>38</v>
      </c>
      <c r="C270" s="24"/>
      <c r="D270" s="181">
        <v>10</v>
      </c>
      <c r="E270" s="16"/>
      <c r="F270" s="124">
        <v>52498</v>
      </c>
      <c r="G270" s="143">
        <f t="shared" si="36"/>
        <v>633186</v>
      </c>
      <c r="H270" s="126">
        <v>386403</v>
      </c>
      <c r="I270" s="143">
        <f t="shared" si="33"/>
        <v>4529944</v>
      </c>
      <c r="J270" s="190">
        <f t="shared" si="32"/>
        <v>438901</v>
      </c>
      <c r="K270" s="145">
        <f t="shared" si="34"/>
        <v>5163130</v>
      </c>
      <c r="L270" s="183">
        <v>216</v>
      </c>
      <c r="M270" s="143">
        <f t="shared" si="35"/>
        <v>2741</v>
      </c>
      <c r="N270" s="143">
        <v>1111</v>
      </c>
      <c r="O270" s="143">
        <v>2481</v>
      </c>
      <c r="P270" s="132">
        <f t="shared" si="23"/>
        <v>3592</v>
      </c>
      <c r="Q270" s="144">
        <f t="shared" si="27"/>
        <v>42950</v>
      </c>
      <c r="R270" s="190">
        <f t="shared" si="24"/>
        <v>3808</v>
      </c>
      <c r="S270" s="145">
        <f t="shared" si="28"/>
        <v>45691</v>
      </c>
      <c r="T270" s="183">
        <v>33384</v>
      </c>
      <c r="U270" s="143">
        <f t="shared" si="29"/>
        <v>419355</v>
      </c>
      <c r="V270" s="131">
        <v>157130</v>
      </c>
      <c r="W270" s="131">
        <v>91877</v>
      </c>
      <c r="X270" s="132">
        <f t="shared" si="25"/>
        <v>249007</v>
      </c>
      <c r="Y270" s="144">
        <f t="shared" si="30"/>
        <v>2958325</v>
      </c>
      <c r="Z270" s="190">
        <f>+X270+T270</f>
        <v>282391</v>
      </c>
      <c r="AA270" s="145">
        <f t="shared" si="31"/>
        <v>3377680</v>
      </c>
      <c r="AE270" s="162"/>
      <c r="AF270" s="138"/>
      <c r="AG270" s="137"/>
    </row>
    <row r="271" spans="1:33" ht="16.5" hidden="1" outlineLevel="1" thickBot="1">
      <c r="A271" s="192"/>
      <c r="B271" s="193" t="s">
        <v>39</v>
      </c>
      <c r="C271" s="194"/>
      <c r="D271" s="195">
        <v>10</v>
      </c>
      <c r="E271" s="16"/>
      <c r="F271" s="124">
        <v>59267</v>
      </c>
      <c r="G271" s="143">
        <f t="shared" si="36"/>
        <v>636322</v>
      </c>
      <c r="H271" s="126">
        <v>396893</v>
      </c>
      <c r="I271" s="143">
        <f t="shared" si="33"/>
        <v>4538791</v>
      </c>
      <c r="J271" s="190">
        <f t="shared" si="32"/>
        <v>456160</v>
      </c>
      <c r="K271" s="145">
        <f t="shared" si="34"/>
        <v>5175113</v>
      </c>
      <c r="L271" s="183">
        <v>235</v>
      </c>
      <c r="M271" s="143">
        <f t="shared" si="35"/>
        <v>2740</v>
      </c>
      <c r="N271" s="143">
        <v>1072</v>
      </c>
      <c r="O271" s="143">
        <v>2553</v>
      </c>
      <c r="P271" s="132">
        <f t="shared" si="23"/>
        <v>3625</v>
      </c>
      <c r="Q271" s="144">
        <f t="shared" si="27"/>
        <v>42893</v>
      </c>
      <c r="R271" s="190">
        <f t="shared" si="24"/>
        <v>3860</v>
      </c>
      <c r="S271" s="145">
        <f t="shared" si="28"/>
        <v>45633</v>
      </c>
      <c r="T271" s="183">
        <v>35941</v>
      </c>
      <c r="U271" s="143">
        <f t="shared" si="29"/>
        <v>419852</v>
      </c>
      <c r="V271" s="131">
        <v>150572</v>
      </c>
      <c r="W271" s="131">
        <v>92559</v>
      </c>
      <c r="X271" s="132">
        <f t="shared" si="25"/>
        <v>243131</v>
      </c>
      <c r="Y271" s="144">
        <f t="shared" si="30"/>
        <v>2947414</v>
      </c>
      <c r="Z271" s="190">
        <f>+X271+T271</f>
        <v>279072</v>
      </c>
      <c r="AA271" s="145">
        <f t="shared" si="31"/>
        <v>3367266</v>
      </c>
      <c r="AE271" s="162"/>
      <c r="AF271" s="138"/>
      <c r="AG271" s="137"/>
    </row>
    <row r="272" spans="1:33" ht="16.5" hidden="1" outlineLevel="1" thickBot="1">
      <c r="A272" s="192"/>
      <c r="B272" s="193" t="s">
        <v>40</v>
      </c>
      <c r="C272" s="194"/>
      <c r="D272" s="195">
        <v>10</v>
      </c>
      <c r="E272" s="16"/>
      <c r="F272" s="124">
        <v>55826</v>
      </c>
      <c r="G272" s="143">
        <f t="shared" si="36"/>
        <v>640773</v>
      </c>
      <c r="H272" s="126">
        <v>385703</v>
      </c>
      <c r="I272" s="143">
        <f t="shared" si="33"/>
        <v>4540967</v>
      </c>
      <c r="J272" s="190">
        <f t="shared" si="32"/>
        <v>441529</v>
      </c>
      <c r="K272" s="145">
        <f t="shared" si="34"/>
        <v>5181740</v>
      </c>
      <c r="L272" s="183">
        <v>234</v>
      </c>
      <c r="M272" s="143">
        <f t="shared" si="35"/>
        <v>2742</v>
      </c>
      <c r="N272" s="143">
        <v>1041</v>
      </c>
      <c r="O272" s="143">
        <v>2642</v>
      </c>
      <c r="P272" s="132">
        <f t="shared" si="23"/>
        <v>3683</v>
      </c>
      <c r="Q272" s="144">
        <f t="shared" si="27"/>
        <v>42929</v>
      </c>
      <c r="R272" s="190">
        <f t="shared" si="24"/>
        <v>3917</v>
      </c>
      <c r="S272" s="145">
        <f t="shared" si="28"/>
        <v>45671</v>
      </c>
      <c r="T272" s="183">
        <v>37588</v>
      </c>
      <c r="U272" s="143">
        <f t="shared" si="29"/>
        <v>422264</v>
      </c>
      <c r="V272" s="131">
        <v>143200</v>
      </c>
      <c r="W272" s="131">
        <v>94937</v>
      </c>
      <c r="X272" s="132">
        <f t="shared" si="25"/>
        <v>238137</v>
      </c>
      <c r="Y272" s="144">
        <f t="shared" si="30"/>
        <v>2931095</v>
      </c>
      <c r="Z272" s="190">
        <f>+X272+T272</f>
        <v>275725</v>
      </c>
      <c r="AA272" s="145">
        <f t="shared" si="31"/>
        <v>3353359</v>
      </c>
      <c r="AE272" s="162"/>
      <c r="AF272" s="138"/>
      <c r="AG272" s="137"/>
    </row>
    <row r="273" spans="1:163" ht="16.5" hidden="1" outlineLevel="1" thickBot="1">
      <c r="A273" s="192"/>
      <c r="B273" s="193" t="s">
        <v>41</v>
      </c>
      <c r="C273" s="194"/>
      <c r="D273" s="195">
        <v>10</v>
      </c>
      <c r="E273" s="16"/>
      <c r="F273" s="124">
        <v>64760</v>
      </c>
      <c r="G273" s="143">
        <f t="shared" si="36"/>
        <v>645210</v>
      </c>
      <c r="H273" s="126">
        <v>365432</v>
      </c>
      <c r="I273" s="143">
        <f t="shared" si="33"/>
        <v>4530717</v>
      </c>
      <c r="J273" s="190">
        <f t="shared" si="32"/>
        <v>430192</v>
      </c>
      <c r="K273" s="145">
        <f t="shared" si="34"/>
        <v>5175927</v>
      </c>
      <c r="L273" s="183">
        <v>246</v>
      </c>
      <c r="M273" s="143">
        <f t="shared" si="35"/>
        <v>2739</v>
      </c>
      <c r="N273" s="143">
        <v>982</v>
      </c>
      <c r="O273" s="143">
        <v>2530</v>
      </c>
      <c r="P273" s="132">
        <f t="shared" si="23"/>
        <v>3512</v>
      </c>
      <c r="Q273" s="144">
        <f t="shared" si="27"/>
        <v>42830</v>
      </c>
      <c r="R273" s="190">
        <f t="shared" si="24"/>
        <v>3758</v>
      </c>
      <c r="S273" s="145">
        <f t="shared" si="28"/>
        <v>45569</v>
      </c>
      <c r="T273" s="183">
        <v>40098</v>
      </c>
      <c r="U273" s="143">
        <f t="shared" si="29"/>
        <v>424233</v>
      </c>
      <c r="V273" s="131">
        <v>135315</v>
      </c>
      <c r="W273" s="131">
        <v>87937</v>
      </c>
      <c r="X273" s="132">
        <f t="shared" si="25"/>
        <v>223252</v>
      </c>
      <c r="Y273" s="144">
        <f t="shared" si="30"/>
        <v>2908648</v>
      </c>
      <c r="Z273" s="190">
        <f>+X273+T273</f>
        <v>263350</v>
      </c>
      <c r="AA273" s="145">
        <f t="shared" si="31"/>
        <v>3332881</v>
      </c>
      <c r="AE273" s="162"/>
      <c r="AF273" s="138"/>
      <c r="AG273" s="137"/>
    </row>
    <row r="274" spans="1:163" ht="16.5" hidden="1" outlineLevel="1" thickBot="1">
      <c r="A274" s="192"/>
      <c r="B274" s="193" t="s">
        <v>42</v>
      </c>
      <c r="C274" s="194"/>
      <c r="D274" s="195">
        <v>11</v>
      </c>
      <c r="E274" s="16"/>
      <c r="F274" s="124">
        <v>65926</v>
      </c>
      <c r="G274" s="143">
        <f t="shared" si="36"/>
        <v>648925</v>
      </c>
      <c r="H274" s="126">
        <v>307215</v>
      </c>
      <c r="I274" s="143">
        <f t="shared" si="33"/>
        <v>4495922</v>
      </c>
      <c r="J274" s="190">
        <f t="shared" si="32"/>
        <v>373141</v>
      </c>
      <c r="K274" s="145">
        <f t="shared" si="34"/>
        <v>5144847</v>
      </c>
      <c r="L274" s="183">
        <v>247</v>
      </c>
      <c r="M274" s="143">
        <f t="shared" si="35"/>
        <v>2741</v>
      </c>
      <c r="N274" s="143">
        <v>945</v>
      </c>
      <c r="O274" s="143">
        <v>2234</v>
      </c>
      <c r="P274" s="132">
        <f t="shared" si="23"/>
        <v>3179</v>
      </c>
      <c r="Q274" s="144">
        <f t="shared" si="27"/>
        <v>42799</v>
      </c>
      <c r="R274" s="190">
        <f t="shared" si="24"/>
        <v>3426</v>
      </c>
      <c r="S274" s="145">
        <f t="shared" si="28"/>
        <v>45540</v>
      </c>
      <c r="T274" s="183">
        <v>40206</v>
      </c>
      <c r="U274" s="143">
        <f t="shared" si="29"/>
        <v>426967</v>
      </c>
      <c r="V274" s="131">
        <v>129999</v>
      </c>
      <c r="W274" s="131">
        <v>74613</v>
      </c>
      <c r="X274" s="132">
        <f t="shared" si="25"/>
        <v>204612</v>
      </c>
      <c r="Y274" s="144">
        <f t="shared" si="30"/>
        <v>2894178</v>
      </c>
      <c r="Z274" s="126">
        <f>X274+T274</f>
        <v>244818</v>
      </c>
      <c r="AA274" s="145">
        <f t="shared" si="31"/>
        <v>3321145</v>
      </c>
      <c r="AE274" s="147"/>
      <c r="AF274" s="138"/>
      <c r="AG274" s="137"/>
    </row>
    <row r="275" spans="1:163" ht="16.5" hidden="1" outlineLevel="1" thickBot="1">
      <c r="A275" s="14"/>
      <c r="B275" s="122" t="s">
        <v>43</v>
      </c>
      <c r="C275" s="24"/>
      <c r="D275" s="181">
        <v>11</v>
      </c>
      <c r="E275" s="198"/>
      <c r="F275" s="124">
        <v>54945</v>
      </c>
      <c r="G275" s="143">
        <f t="shared" si="36"/>
        <v>654000</v>
      </c>
      <c r="H275" s="126">
        <v>360863</v>
      </c>
      <c r="I275" s="144">
        <f t="shared" si="33"/>
        <v>4486177</v>
      </c>
      <c r="J275" s="190">
        <f t="shared" si="32"/>
        <v>415808</v>
      </c>
      <c r="K275" s="145">
        <f t="shared" si="34"/>
        <v>5140177</v>
      </c>
      <c r="L275" s="183">
        <v>217</v>
      </c>
      <c r="M275" s="143">
        <f t="shared" si="35"/>
        <v>2743</v>
      </c>
      <c r="N275" s="143">
        <v>1006</v>
      </c>
      <c r="O275" s="143">
        <v>2423</v>
      </c>
      <c r="P275" s="132">
        <f t="shared" si="23"/>
        <v>3429</v>
      </c>
      <c r="Q275" s="144">
        <f t="shared" si="27"/>
        <v>42700</v>
      </c>
      <c r="R275" s="190">
        <f t="shared" si="24"/>
        <v>3646</v>
      </c>
      <c r="S275" s="145">
        <f t="shared" si="28"/>
        <v>45443</v>
      </c>
      <c r="T275" s="183">
        <v>36255</v>
      </c>
      <c r="U275" s="143">
        <f t="shared" si="29"/>
        <v>430252</v>
      </c>
      <c r="V275" s="131">
        <v>139434</v>
      </c>
      <c r="W275" s="131">
        <v>85035</v>
      </c>
      <c r="X275" s="132">
        <f t="shared" si="25"/>
        <v>224469</v>
      </c>
      <c r="Y275" s="144">
        <f t="shared" si="30"/>
        <v>2881213</v>
      </c>
      <c r="Z275" s="126">
        <f>X275+T275</f>
        <v>260724</v>
      </c>
      <c r="AA275" s="145">
        <f t="shared" si="31"/>
        <v>3311465</v>
      </c>
      <c r="AE275" s="135"/>
      <c r="AF275" s="138"/>
      <c r="AG275" s="137"/>
    </row>
    <row r="276" spans="1:163" ht="16.5" hidden="1" outlineLevel="1" thickBot="1">
      <c r="A276" s="14"/>
      <c r="B276" s="169" t="s">
        <v>44</v>
      </c>
      <c r="C276" s="170"/>
      <c r="D276" s="184">
        <v>11</v>
      </c>
      <c r="E276" s="199"/>
      <c r="F276" s="172">
        <v>56961</v>
      </c>
      <c r="G276" s="173">
        <f t="shared" si="36"/>
        <v>654498</v>
      </c>
      <c r="H276" s="174">
        <v>400745</v>
      </c>
      <c r="I276" s="175">
        <f t="shared" si="33"/>
        <v>4480200</v>
      </c>
      <c r="J276" s="174">
        <f t="shared" si="32"/>
        <v>457706</v>
      </c>
      <c r="K276" s="176">
        <f t="shared" si="34"/>
        <v>5134698</v>
      </c>
      <c r="L276" s="177">
        <v>241</v>
      </c>
      <c r="M276" s="173">
        <f t="shared" si="35"/>
        <v>2747</v>
      </c>
      <c r="N276" s="173">
        <v>1110</v>
      </c>
      <c r="O276" s="173">
        <v>2680</v>
      </c>
      <c r="P276" s="178">
        <f t="shared" si="23"/>
        <v>3790</v>
      </c>
      <c r="Q276" s="175">
        <f t="shared" si="27"/>
        <v>42595</v>
      </c>
      <c r="R276" s="200">
        <f t="shared" si="24"/>
        <v>4031</v>
      </c>
      <c r="S276" s="176">
        <f t="shared" si="28"/>
        <v>45342</v>
      </c>
      <c r="T276" s="185">
        <v>40296</v>
      </c>
      <c r="U276" s="173">
        <f t="shared" si="29"/>
        <v>434078</v>
      </c>
      <c r="V276" s="197">
        <v>156801</v>
      </c>
      <c r="W276" s="197">
        <v>96170</v>
      </c>
      <c r="X276" s="178">
        <f t="shared" si="25"/>
        <v>252971</v>
      </c>
      <c r="Y276" s="175">
        <f t="shared" si="30"/>
        <v>2869551</v>
      </c>
      <c r="Z276" s="200">
        <f>X276+T276</f>
        <v>293267</v>
      </c>
      <c r="AA276" s="176">
        <f t="shared" si="31"/>
        <v>3303629</v>
      </c>
      <c r="AB276" s="168"/>
      <c r="AC276" s="168"/>
      <c r="AD276" s="168"/>
      <c r="AE276" s="135" t="s">
        <v>66</v>
      </c>
      <c r="AF276" s="138"/>
      <c r="AG276" s="137"/>
      <c r="AH276" s="168"/>
      <c r="AI276" s="168"/>
      <c r="AJ276" s="168"/>
      <c r="AK276" s="168"/>
      <c r="AL276" s="168"/>
      <c r="AM276" s="168"/>
      <c r="AN276" s="168"/>
      <c r="AO276" s="168"/>
      <c r="AP276" s="168"/>
      <c r="AQ276" s="168"/>
      <c r="AR276" s="168"/>
      <c r="AS276" s="168"/>
      <c r="AT276" s="168"/>
      <c r="AU276" s="168"/>
      <c r="AV276" s="168"/>
      <c r="AW276" s="168"/>
      <c r="AX276" s="168"/>
      <c r="AY276" s="168"/>
      <c r="AZ276" s="168"/>
      <c r="BA276" s="168"/>
      <c r="BB276" s="168"/>
      <c r="BC276" s="168"/>
      <c r="BD276" s="168"/>
      <c r="BE276" s="168"/>
      <c r="BF276" s="168"/>
      <c r="BG276" s="168"/>
      <c r="BH276" s="168"/>
      <c r="BI276" s="168"/>
      <c r="BJ276" s="168"/>
      <c r="BK276" s="168"/>
      <c r="BL276" s="168"/>
      <c r="BM276" s="168"/>
      <c r="BN276" s="168"/>
      <c r="BO276" s="168"/>
      <c r="BP276" s="168"/>
      <c r="BQ276" s="168"/>
      <c r="BR276" s="168"/>
      <c r="BS276" s="168"/>
      <c r="BT276" s="168"/>
      <c r="BU276" s="168"/>
      <c r="BV276" s="168"/>
      <c r="BW276" s="168"/>
      <c r="BX276" s="168"/>
      <c r="BY276" s="168"/>
      <c r="BZ276" s="168"/>
      <c r="CA276" s="168"/>
      <c r="CB276" s="168"/>
      <c r="CC276" s="168"/>
      <c r="CD276" s="168"/>
      <c r="CE276" s="168"/>
      <c r="CF276" s="168"/>
      <c r="CG276" s="168"/>
      <c r="CH276" s="168"/>
      <c r="CI276" s="168"/>
      <c r="CJ276" s="168"/>
      <c r="CK276" s="168"/>
      <c r="CL276" s="168"/>
      <c r="CM276" s="168"/>
      <c r="CN276" s="168"/>
      <c r="CO276" s="168"/>
      <c r="CP276" s="168"/>
      <c r="CQ276" s="168"/>
      <c r="CR276" s="168"/>
      <c r="CS276" s="168"/>
      <c r="CT276" s="168"/>
      <c r="CU276" s="168"/>
      <c r="CV276" s="168"/>
      <c r="CW276" s="168"/>
      <c r="CX276" s="168"/>
      <c r="CY276" s="168"/>
      <c r="CZ276" s="168"/>
      <c r="DA276" s="168"/>
      <c r="DB276" s="168"/>
      <c r="DC276" s="168"/>
      <c r="DD276" s="168"/>
      <c r="DE276" s="168"/>
      <c r="DF276" s="168"/>
      <c r="DG276" s="168"/>
      <c r="DH276" s="168"/>
      <c r="DI276" s="168"/>
      <c r="DJ276" s="168"/>
      <c r="DK276" s="168"/>
      <c r="DL276" s="168"/>
      <c r="DM276" s="168"/>
      <c r="DN276" s="168"/>
      <c r="DO276" s="168"/>
      <c r="DP276" s="168"/>
      <c r="DQ276" s="168"/>
      <c r="DR276" s="168"/>
      <c r="DS276" s="168"/>
      <c r="DT276" s="168"/>
      <c r="DU276" s="168"/>
      <c r="DV276" s="168"/>
      <c r="DW276" s="168"/>
      <c r="DX276" s="168"/>
      <c r="DY276" s="168"/>
      <c r="DZ276" s="168"/>
      <c r="EA276" s="168"/>
      <c r="EB276" s="168"/>
      <c r="EC276" s="168"/>
      <c r="ED276" s="168"/>
      <c r="EE276" s="168"/>
      <c r="EF276" s="168"/>
      <c r="EG276" s="168"/>
      <c r="EH276" s="168"/>
      <c r="EI276" s="168"/>
      <c r="EJ276" s="168"/>
      <c r="EK276" s="168"/>
      <c r="EL276" s="168"/>
      <c r="EM276" s="168"/>
      <c r="EN276" s="168"/>
      <c r="EO276" s="168"/>
      <c r="EP276" s="168"/>
      <c r="EQ276" s="168"/>
      <c r="ER276" s="168"/>
      <c r="ES276" s="168"/>
      <c r="ET276" s="168"/>
      <c r="EU276" s="168"/>
      <c r="EV276" s="168"/>
      <c r="EW276" s="168"/>
      <c r="EX276" s="168"/>
      <c r="EY276" s="168"/>
      <c r="EZ276" s="168"/>
      <c r="FA276" s="168"/>
      <c r="FB276" s="168"/>
      <c r="FC276" s="168"/>
      <c r="FD276" s="168"/>
      <c r="FE276" s="168"/>
      <c r="FF276" s="168"/>
      <c r="FG276" s="168"/>
    </row>
    <row r="277" spans="1:163" ht="16.5" hidden="1" outlineLevel="1" thickBot="1">
      <c r="A277" s="14"/>
      <c r="B277" s="148" t="s">
        <v>33</v>
      </c>
      <c r="C277" s="58"/>
      <c r="D277" s="186">
        <v>11</v>
      </c>
      <c r="E277" s="16"/>
      <c r="F277" s="150">
        <v>57931</v>
      </c>
      <c r="G277" s="151">
        <f t="shared" si="36"/>
        <v>660226</v>
      </c>
      <c r="H277" s="126">
        <v>372788</v>
      </c>
      <c r="I277" s="153">
        <f t="shared" si="33"/>
        <v>4467980</v>
      </c>
      <c r="J277" s="152">
        <f t="shared" si="32"/>
        <v>430719</v>
      </c>
      <c r="K277" s="154">
        <f t="shared" si="34"/>
        <v>5128206</v>
      </c>
      <c r="L277" s="155">
        <v>224</v>
      </c>
      <c r="M277" s="143">
        <f t="shared" si="35"/>
        <v>2739</v>
      </c>
      <c r="N277" s="143">
        <v>1012</v>
      </c>
      <c r="O277" s="143">
        <v>2498</v>
      </c>
      <c r="P277" s="157">
        <f t="shared" si="23"/>
        <v>3510</v>
      </c>
      <c r="Q277" s="144">
        <f t="shared" si="27"/>
        <v>42478</v>
      </c>
      <c r="R277" s="190">
        <f t="shared" si="24"/>
        <v>3734</v>
      </c>
      <c r="S277" s="145">
        <f t="shared" si="28"/>
        <v>45217</v>
      </c>
      <c r="T277" s="183">
        <v>38328</v>
      </c>
      <c r="U277" s="143">
        <f t="shared" si="29"/>
        <v>437178</v>
      </c>
      <c r="V277" s="156">
        <v>145172</v>
      </c>
      <c r="W277" s="156">
        <v>89976</v>
      </c>
      <c r="X277" s="157">
        <f t="shared" si="25"/>
        <v>235148</v>
      </c>
      <c r="Y277" s="144">
        <f t="shared" si="30"/>
        <v>2857998</v>
      </c>
      <c r="Z277" s="126">
        <f>X277+T277</f>
        <v>273476</v>
      </c>
      <c r="AA277" s="145">
        <f t="shared" si="31"/>
        <v>3295176</v>
      </c>
      <c r="AB277" s="168"/>
      <c r="AC277" s="168"/>
      <c r="AD277" s="168"/>
      <c r="AF277" s="201"/>
      <c r="AG277" s="202"/>
      <c r="AH277" s="168"/>
      <c r="AI277" s="168"/>
      <c r="AJ277" s="168"/>
      <c r="AK277" s="168"/>
      <c r="AL277" s="168"/>
      <c r="AM277" s="168"/>
      <c r="AN277" s="168"/>
      <c r="AO277" s="168"/>
      <c r="AP277" s="168"/>
      <c r="AQ277" s="168"/>
      <c r="AR277" s="168"/>
      <c r="AS277" s="168"/>
      <c r="AT277" s="168"/>
      <c r="AU277" s="168"/>
      <c r="AV277" s="168"/>
      <c r="AW277" s="168"/>
      <c r="AX277" s="168"/>
      <c r="AY277" s="168"/>
      <c r="AZ277" s="168"/>
      <c r="BA277" s="168"/>
      <c r="BB277" s="168"/>
      <c r="BC277" s="168"/>
      <c r="BD277" s="168"/>
      <c r="BE277" s="168"/>
      <c r="BF277" s="168"/>
      <c r="BG277" s="168"/>
      <c r="BH277" s="168"/>
      <c r="BI277" s="168"/>
      <c r="BJ277" s="168"/>
      <c r="BK277" s="168"/>
      <c r="BL277" s="168"/>
      <c r="BM277" s="168"/>
      <c r="BN277" s="168"/>
      <c r="BO277" s="168"/>
      <c r="BP277" s="168"/>
      <c r="BQ277" s="168"/>
      <c r="BR277" s="168"/>
      <c r="BS277" s="168"/>
      <c r="BT277" s="168"/>
      <c r="BU277" s="168"/>
      <c r="BV277" s="168"/>
      <c r="BW277" s="168"/>
      <c r="BX277" s="168"/>
      <c r="BY277" s="168"/>
      <c r="BZ277" s="168"/>
      <c r="CA277" s="168"/>
      <c r="CB277" s="168"/>
      <c r="CC277" s="168"/>
      <c r="CD277" s="168"/>
      <c r="CE277" s="168"/>
      <c r="CF277" s="168"/>
      <c r="CG277" s="168"/>
      <c r="CH277" s="168"/>
      <c r="CI277" s="168"/>
      <c r="CJ277" s="168"/>
      <c r="CK277" s="168"/>
      <c r="CL277" s="168"/>
      <c r="CM277" s="168"/>
      <c r="CN277" s="168"/>
      <c r="CO277" s="168"/>
      <c r="CP277" s="168"/>
      <c r="CQ277" s="168"/>
      <c r="CR277" s="168"/>
      <c r="CS277" s="168"/>
      <c r="CT277" s="168"/>
      <c r="CU277" s="168"/>
      <c r="CV277" s="168"/>
      <c r="CW277" s="168"/>
      <c r="CX277" s="168"/>
      <c r="CY277" s="168"/>
      <c r="CZ277" s="168"/>
      <c r="DA277" s="168"/>
      <c r="DB277" s="168"/>
      <c r="DC277" s="168"/>
      <c r="DD277" s="168"/>
      <c r="DE277" s="168"/>
      <c r="DF277" s="168"/>
      <c r="DG277" s="168"/>
      <c r="DH277" s="168"/>
      <c r="DI277" s="168"/>
      <c r="DJ277" s="168"/>
      <c r="DK277" s="168"/>
      <c r="DL277" s="168"/>
      <c r="DM277" s="168"/>
      <c r="DN277" s="168"/>
      <c r="DO277" s="168"/>
      <c r="DP277" s="168"/>
      <c r="DQ277" s="168"/>
      <c r="DR277" s="168"/>
      <c r="DS277" s="168"/>
      <c r="DT277" s="168"/>
      <c r="DU277" s="168"/>
      <c r="DV277" s="168"/>
      <c r="DW277" s="168"/>
      <c r="DX277" s="168"/>
      <c r="DY277" s="168"/>
      <c r="DZ277" s="168"/>
      <c r="EA277" s="168"/>
      <c r="EB277" s="168"/>
      <c r="EC277" s="168"/>
      <c r="ED277" s="168"/>
      <c r="EE277" s="168"/>
      <c r="EF277" s="168"/>
      <c r="EG277" s="168"/>
      <c r="EH277" s="168"/>
      <c r="EI277" s="168"/>
      <c r="EJ277" s="168"/>
      <c r="EK277" s="168"/>
      <c r="EL277" s="168"/>
      <c r="EM277" s="168"/>
      <c r="EN277" s="168"/>
      <c r="EO277" s="168"/>
      <c r="EP277" s="168"/>
      <c r="EQ277" s="168"/>
      <c r="ER277" s="168"/>
      <c r="ES277" s="168"/>
      <c r="ET277" s="168"/>
      <c r="EU277" s="168"/>
      <c r="EV277" s="168"/>
      <c r="EW277" s="168"/>
      <c r="EX277" s="168"/>
      <c r="EY277" s="168"/>
      <c r="EZ277" s="168"/>
      <c r="FA277" s="168"/>
      <c r="FB277" s="168"/>
      <c r="FC277" s="168"/>
      <c r="FD277" s="168"/>
      <c r="FE277" s="168"/>
      <c r="FF277" s="168"/>
      <c r="FG277" s="168"/>
    </row>
    <row r="278" spans="1:163" ht="16.5" hidden="1" outlineLevel="1" thickBot="1">
      <c r="A278" s="14"/>
      <c r="B278" s="122" t="s">
        <v>34</v>
      </c>
      <c r="C278" s="24"/>
      <c r="D278" s="181">
        <v>11</v>
      </c>
      <c r="E278" s="16"/>
      <c r="F278" s="124">
        <v>47442</v>
      </c>
      <c r="G278" s="143">
        <f t="shared" si="36"/>
        <v>663645</v>
      </c>
      <c r="H278" s="126">
        <v>366640</v>
      </c>
      <c r="I278" s="144">
        <f t="shared" si="33"/>
        <v>4470996</v>
      </c>
      <c r="J278" s="126">
        <f t="shared" si="32"/>
        <v>414082</v>
      </c>
      <c r="K278" s="145">
        <f t="shared" si="34"/>
        <v>5134641</v>
      </c>
      <c r="L278" s="129">
        <v>224</v>
      </c>
      <c r="M278" s="143">
        <f t="shared" si="35"/>
        <v>2754</v>
      </c>
      <c r="N278" s="143">
        <v>1008</v>
      </c>
      <c r="O278" s="143">
        <v>2443</v>
      </c>
      <c r="P278" s="132">
        <f t="shared" si="23"/>
        <v>3451</v>
      </c>
      <c r="Q278" s="144">
        <f t="shared" si="27"/>
        <v>42451</v>
      </c>
      <c r="R278" s="190">
        <f t="shared" si="24"/>
        <v>3675</v>
      </c>
      <c r="S278" s="145">
        <f t="shared" si="28"/>
        <v>45205</v>
      </c>
      <c r="T278" s="183">
        <v>38141</v>
      </c>
      <c r="U278" s="143">
        <f t="shared" si="29"/>
        <v>443179</v>
      </c>
      <c r="V278" s="131">
        <v>147381</v>
      </c>
      <c r="W278" s="131">
        <v>90351</v>
      </c>
      <c r="X278" s="132">
        <f t="shared" si="25"/>
        <v>237732</v>
      </c>
      <c r="Y278" s="144">
        <f t="shared" si="30"/>
        <v>2854962</v>
      </c>
      <c r="Z278" s="126">
        <f>X278+T278</f>
        <v>275873</v>
      </c>
      <c r="AA278" s="145">
        <f t="shared" si="31"/>
        <v>3298141</v>
      </c>
      <c r="AB278" s="168"/>
      <c r="AC278" s="168"/>
      <c r="AD278" s="168"/>
      <c r="AE278" s="162"/>
      <c r="AF278" s="201"/>
      <c r="AG278" s="203"/>
      <c r="AH278" s="168"/>
      <c r="AI278" s="168"/>
      <c r="AJ278" s="168"/>
      <c r="AK278" s="168"/>
      <c r="AL278" s="168"/>
      <c r="AM278" s="168"/>
      <c r="AN278" s="168"/>
      <c r="AO278" s="168"/>
      <c r="AP278" s="168"/>
      <c r="AQ278" s="168"/>
      <c r="AR278" s="168"/>
      <c r="AS278" s="168"/>
      <c r="AT278" s="168"/>
      <c r="AU278" s="168"/>
      <c r="AV278" s="168"/>
      <c r="AW278" s="168"/>
      <c r="AX278" s="168"/>
      <c r="AY278" s="168"/>
      <c r="AZ278" s="168"/>
      <c r="BA278" s="168"/>
      <c r="BB278" s="168"/>
      <c r="BC278" s="168"/>
      <c r="BD278" s="168"/>
      <c r="BE278" s="168"/>
      <c r="BF278" s="168"/>
      <c r="BG278" s="168"/>
      <c r="BH278" s="168"/>
      <c r="BI278" s="168"/>
      <c r="BJ278" s="168"/>
      <c r="BK278" s="168"/>
      <c r="BL278" s="168"/>
      <c r="BM278" s="168"/>
      <c r="BN278" s="168"/>
      <c r="BO278" s="168"/>
      <c r="BP278" s="168"/>
      <c r="BQ278" s="168"/>
      <c r="BR278" s="168"/>
      <c r="BS278" s="168"/>
      <c r="BT278" s="168"/>
      <c r="BU278" s="168"/>
      <c r="BV278" s="168"/>
      <c r="BW278" s="168"/>
      <c r="BX278" s="168"/>
      <c r="BY278" s="168"/>
      <c r="BZ278" s="168"/>
      <c r="CA278" s="168"/>
      <c r="CB278" s="168"/>
      <c r="CC278" s="168"/>
      <c r="CD278" s="168"/>
      <c r="CE278" s="168"/>
      <c r="CF278" s="168"/>
      <c r="CG278" s="168"/>
      <c r="CH278" s="168"/>
      <c r="CI278" s="168"/>
      <c r="CJ278" s="168"/>
      <c r="CK278" s="168"/>
      <c r="CL278" s="168"/>
      <c r="CM278" s="168"/>
      <c r="CN278" s="168"/>
      <c r="CO278" s="168"/>
      <c r="CP278" s="168"/>
      <c r="CQ278" s="168"/>
      <c r="CR278" s="168"/>
      <c r="CS278" s="168"/>
      <c r="CT278" s="168"/>
      <c r="CU278" s="168"/>
      <c r="CV278" s="168"/>
      <c r="CW278" s="168"/>
      <c r="CX278" s="168"/>
      <c r="CY278" s="168"/>
      <c r="CZ278" s="168"/>
      <c r="DA278" s="168"/>
      <c r="DB278" s="168"/>
      <c r="DC278" s="168"/>
      <c r="DD278" s="168"/>
      <c r="DE278" s="168"/>
      <c r="DF278" s="168"/>
      <c r="DG278" s="168"/>
      <c r="DH278" s="168"/>
      <c r="DI278" s="168"/>
      <c r="DJ278" s="168"/>
      <c r="DK278" s="168"/>
      <c r="DL278" s="168"/>
      <c r="DM278" s="168"/>
      <c r="DN278" s="168"/>
      <c r="DO278" s="168"/>
      <c r="DP278" s="168"/>
      <c r="DQ278" s="168"/>
      <c r="DR278" s="168"/>
      <c r="DS278" s="168"/>
      <c r="DT278" s="168"/>
      <c r="DU278" s="168"/>
      <c r="DV278" s="168"/>
      <c r="DW278" s="168"/>
      <c r="DX278" s="168"/>
      <c r="DY278" s="168"/>
      <c r="DZ278" s="168"/>
      <c r="EA278" s="168"/>
      <c r="EB278" s="168"/>
      <c r="EC278" s="168"/>
      <c r="ED278" s="168"/>
      <c r="EE278" s="168"/>
      <c r="EF278" s="168"/>
      <c r="EG278" s="168"/>
      <c r="EH278" s="168"/>
      <c r="EI278" s="168"/>
      <c r="EJ278" s="168"/>
      <c r="EK278" s="168"/>
      <c r="EL278" s="168"/>
      <c r="EM278" s="168"/>
      <c r="EN278" s="168"/>
      <c r="EO278" s="168"/>
      <c r="EP278" s="168"/>
      <c r="EQ278" s="168"/>
      <c r="ER278" s="168"/>
      <c r="ES278" s="168"/>
      <c r="ET278" s="168"/>
      <c r="EU278" s="168"/>
      <c r="EV278" s="168"/>
      <c r="EW278" s="168"/>
      <c r="EX278" s="168"/>
      <c r="EY278" s="168"/>
      <c r="EZ278" s="168"/>
      <c r="FA278" s="168"/>
      <c r="FB278" s="168"/>
      <c r="FC278" s="168"/>
      <c r="FD278" s="168"/>
      <c r="FE278" s="168"/>
      <c r="FF278" s="168"/>
      <c r="FG278" s="168"/>
    </row>
    <row r="279" spans="1:163" ht="16.5" hidden="1" outlineLevel="1" thickBot="1">
      <c r="A279" s="14"/>
      <c r="B279" s="122" t="s">
        <v>35</v>
      </c>
      <c r="C279" s="24"/>
      <c r="D279" s="181">
        <v>11</v>
      </c>
      <c r="E279" s="16"/>
      <c r="F279" s="124">
        <v>41028</v>
      </c>
      <c r="G279" s="143">
        <f t="shared" si="36"/>
        <v>660672</v>
      </c>
      <c r="H279" s="126">
        <v>334289</v>
      </c>
      <c r="I279" s="144">
        <f t="shared" si="33"/>
        <v>4441442</v>
      </c>
      <c r="J279" s="126">
        <f t="shared" si="32"/>
        <v>375317</v>
      </c>
      <c r="K279" s="145">
        <f t="shared" si="34"/>
        <v>5102114</v>
      </c>
      <c r="L279" s="129">
        <v>174</v>
      </c>
      <c r="M279" s="143">
        <f t="shared" si="35"/>
        <v>2714</v>
      </c>
      <c r="N279" s="143">
        <v>893</v>
      </c>
      <c r="O279" s="143">
        <v>2322</v>
      </c>
      <c r="P279" s="132">
        <f t="shared" si="23"/>
        <v>3215</v>
      </c>
      <c r="Q279" s="144">
        <f t="shared" si="27"/>
        <v>42261</v>
      </c>
      <c r="R279" s="190">
        <f t="shared" si="24"/>
        <v>3389</v>
      </c>
      <c r="S279" s="145">
        <f t="shared" si="28"/>
        <v>44975</v>
      </c>
      <c r="T279" s="183">
        <v>29186</v>
      </c>
      <c r="U279" s="143">
        <f t="shared" si="29"/>
        <v>439221</v>
      </c>
      <c r="V279" s="131">
        <v>127945</v>
      </c>
      <c r="W279" s="131">
        <v>86249</v>
      </c>
      <c r="X279" s="132">
        <f t="shared" si="25"/>
        <v>214194</v>
      </c>
      <c r="Y279" s="144">
        <f t="shared" si="30"/>
        <v>2831618</v>
      </c>
      <c r="Z279" s="126">
        <f t="shared" ref="Z279:Z287" si="37">X279+T279</f>
        <v>243380</v>
      </c>
      <c r="AA279" s="145">
        <f t="shared" si="31"/>
        <v>3270839</v>
      </c>
      <c r="AB279" s="168"/>
      <c r="AC279" s="168"/>
      <c r="AD279" s="168"/>
      <c r="AE279" s="162"/>
      <c r="AF279" s="201"/>
      <c r="AG279" s="203"/>
      <c r="AH279" s="168"/>
      <c r="AI279" s="168"/>
      <c r="AJ279" s="168"/>
      <c r="AK279" s="168"/>
      <c r="AL279" s="168"/>
      <c r="AM279" s="168"/>
      <c r="AN279" s="168"/>
      <c r="AO279" s="168"/>
      <c r="AP279" s="168"/>
      <c r="AQ279" s="168"/>
      <c r="AR279" s="168"/>
      <c r="AS279" s="168"/>
      <c r="AT279" s="168"/>
      <c r="AU279" s="168"/>
      <c r="AV279" s="168"/>
      <c r="AW279" s="168"/>
      <c r="AX279" s="168"/>
      <c r="AY279" s="168"/>
      <c r="AZ279" s="168"/>
      <c r="BA279" s="168"/>
      <c r="BB279" s="168"/>
      <c r="BC279" s="168"/>
      <c r="BD279" s="168"/>
      <c r="BE279" s="168"/>
      <c r="BF279" s="168"/>
      <c r="BG279" s="168"/>
      <c r="BH279" s="168"/>
      <c r="BI279" s="168"/>
      <c r="BJ279" s="168"/>
      <c r="BK279" s="168"/>
      <c r="BL279" s="168"/>
      <c r="BM279" s="168"/>
      <c r="BN279" s="168"/>
      <c r="BO279" s="168"/>
      <c r="BP279" s="168"/>
      <c r="BQ279" s="168"/>
      <c r="BR279" s="168"/>
      <c r="BS279" s="168"/>
      <c r="BT279" s="168"/>
      <c r="BU279" s="168"/>
      <c r="BV279" s="168"/>
      <c r="BW279" s="168"/>
      <c r="BX279" s="168"/>
      <c r="BY279" s="168"/>
      <c r="BZ279" s="168"/>
      <c r="CA279" s="168"/>
      <c r="CB279" s="168"/>
      <c r="CC279" s="168"/>
      <c r="CD279" s="168"/>
      <c r="CE279" s="168"/>
      <c r="CF279" s="168"/>
      <c r="CG279" s="168"/>
      <c r="CH279" s="168"/>
      <c r="CI279" s="168"/>
      <c r="CJ279" s="168"/>
      <c r="CK279" s="168"/>
      <c r="CL279" s="168"/>
      <c r="CM279" s="168"/>
      <c r="CN279" s="168"/>
      <c r="CO279" s="168"/>
      <c r="CP279" s="168"/>
      <c r="CQ279" s="168"/>
      <c r="CR279" s="168"/>
      <c r="CS279" s="168"/>
      <c r="CT279" s="168"/>
      <c r="CU279" s="168"/>
      <c r="CV279" s="168"/>
      <c r="CW279" s="168"/>
      <c r="CX279" s="168"/>
      <c r="CY279" s="168"/>
      <c r="CZ279" s="168"/>
      <c r="DA279" s="168"/>
      <c r="DB279" s="168"/>
      <c r="DC279" s="168"/>
      <c r="DD279" s="168"/>
      <c r="DE279" s="168"/>
      <c r="DF279" s="168"/>
      <c r="DG279" s="168"/>
      <c r="DH279" s="168"/>
      <c r="DI279" s="168"/>
      <c r="DJ279" s="168"/>
      <c r="DK279" s="168"/>
      <c r="DL279" s="168"/>
      <c r="DM279" s="168"/>
      <c r="DN279" s="168"/>
      <c r="DO279" s="168"/>
      <c r="DP279" s="168"/>
      <c r="DQ279" s="168"/>
      <c r="DR279" s="168"/>
      <c r="DS279" s="168"/>
      <c r="DT279" s="168"/>
      <c r="DU279" s="168"/>
      <c r="DV279" s="168"/>
      <c r="DW279" s="168"/>
      <c r="DX279" s="168"/>
      <c r="DY279" s="168"/>
      <c r="DZ279" s="168"/>
      <c r="EA279" s="168"/>
      <c r="EB279" s="168"/>
      <c r="EC279" s="168"/>
      <c r="ED279" s="168"/>
      <c r="EE279" s="168"/>
      <c r="EF279" s="168"/>
      <c r="EG279" s="168"/>
      <c r="EH279" s="168"/>
      <c r="EI279" s="168"/>
      <c r="EJ279" s="168"/>
      <c r="EK279" s="168"/>
      <c r="EL279" s="168"/>
      <c r="EM279" s="168"/>
      <c r="EN279" s="168"/>
      <c r="EO279" s="168"/>
      <c r="EP279" s="168"/>
      <c r="EQ279" s="168"/>
      <c r="ER279" s="168"/>
      <c r="ES279" s="168"/>
      <c r="ET279" s="168"/>
      <c r="EU279" s="168"/>
      <c r="EV279" s="168"/>
      <c r="EW279" s="168"/>
      <c r="EX279" s="168"/>
      <c r="EY279" s="168"/>
      <c r="EZ279" s="168"/>
      <c r="FA279" s="168"/>
      <c r="FB279" s="168"/>
      <c r="FC279" s="168"/>
      <c r="FD279" s="168"/>
      <c r="FE279" s="168"/>
      <c r="FF279" s="168"/>
      <c r="FG279" s="168"/>
    </row>
    <row r="280" spans="1:163" ht="16.5" hidden="1" outlineLevel="1" thickBot="1">
      <c r="A280" s="14"/>
      <c r="B280" s="122" t="s">
        <v>36</v>
      </c>
      <c r="C280" s="24"/>
      <c r="D280" s="181">
        <v>11</v>
      </c>
      <c r="E280" s="16"/>
      <c r="F280" s="124">
        <v>57026</v>
      </c>
      <c r="G280" s="143">
        <f t="shared" si="36"/>
        <v>663559</v>
      </c>
      <c r="H280" s="126">
        <v>383732</v>
      </c>
      <c r="I280" s="144">
        <f t="shared" si="33"/>
        <v>4434989</v>
      </c>
      <c r="J280" s="126">
        <f t="shared" si="32"/>
        <v>440758</v>
      </c>
      <c r="K280" s="145">
        <f t="shared" si="34"/>
        <v>5098548</v>
      </c>
      <c r="L280" s="129">
        <v>235</v>
      </c>
      <c r="M280" s="143">
        <f t="shared" si="35"/>
        <v>2718</v>
      </c>
      <c r="N280" s="143">
        <v>1058</v>
      </c>
      <c r="O280" s="143">
        <v>2512</v>
      </c>
      <c r="P280" s="132">
        <f t="shared" si="23"/>
        <v>3570</v>
      </c>
      <c r="Q280" s="144">
        <f t="shared" si="27"/>
        <v>42177</v>
      </c>
      <c r="R280" s="126">
        <f t="shared" si="24"/>
        <v>3805</v>
      </c>
      <c r="S280" s="145">
        <f t="shared" si="28"/>
        <v>44895</v>
      </c>
      <c r="T280" s="129">
        <v>40056</v>
      </c>
      <c r="U280" s="143">
        <f t="shared" si="29"/>
        <v>443794</v>
      </c>
      <c r="V280" s="131">
        <v>154638</v>
      </c>
      <c r="W280" s="131">
        <v>92990</v>
      </c>
      <c r="X280" s="132">
        <f t="shared" si="25"/>
        <v>247628</v>
      </c>
      <c r="Y280" s="144">
        <f t="shared" si="30"/>
        <v>2822771</v>
      </c>
      <c r="Z280" s="126">
        <f t="shared" si="37"/>
        <v>287684</v>
      </c>
      <c r="AA280" s="145">
        <f t="shared" si="31"/>
        <v>3266565</v>
      </c>
      <c r="AB280" s="168"/>
      <c r="AC280" s="168"/>
      <c r="AD280" s="168"/>
      <c r="AE280" s="162"/>
      <c r="AF280" s="201"/>
      <c r="AG280" s="203"/>
      <c r="AH280" s="168"/>
      <c r="AI280" s="168"/>
      <c r="AJ280" s="168"/>
      <c r="AK280" s="168"/>
      <c r="AL280" s="168"/>
      <c r="AM280" s="168"/>
      <c r="AN280" s="168"/>
      <c r="AO280" s="168"/>
      <c r="AP280" s="168"/>
      <c r="AQ280" s="168"/>
      <c r="AR280" s="168"/>
      <c r="AS280" s="168"/>
      <c r="AT280" s="168"/>
      <c r="AU280" s="168"/>
      <c r="AV280" s="168"/>
      <c r="AW280" s="168"/>
      <c r="AX280" s="168"/>
      <c r="AY280" s="168"/>
      <c r="AZ280" s="168"/>
      <c r="BA280" s="168"/>
      <c r="BB280" s="168"/>
      <c r="BC280" s="168"/>
      <c r="BD280" s="168"/>
      <c r="BE280" s="168"/>
      <c r="BF280" s="168"/>
      <c r="BG280" s="168"/>
      <c r="BH280" s="168"/>
      <c r="BI280" s="168"/>
      <c r="BJ280" s="168"/>
      <c r="BK280" s="168"/>
      <c r="BL280" s="168"/>
      <c r="BM280" s="168"/>
      <c r="BN280" s="168"/>
      <c r="BO280" s="168"/>
      <c r="BP280" s="168"/>
      <c r="BQ280" s="168"/>
      <c r="BR280" s="168"/>
      <c r="BS280" s="168"/>
      <c r="BT280" s="168"/>
      <c r="BU280" s="168"/>
      <c r="BV280" s="168"/>
      <c r="BW280" s="168"/>
      <c r="BX280" s="168"/>
      <c r="BY280" s="168"/>
      <c r="BZ280" s="168"/>
      <c r="CA280" s="168"/>
      <c r="CB280" s="168"/>
      <c r="CC280" s="168"/>
      <c r="CD280" s="168"/>
      <c r="CE280" s="168"/>
      <c r="CF280" s="168"/>
      <c r="CG280" s="168"/>
      <c r="CH280" s="168"/>
      <c r="CI280" s="168"/>
      <c r="CJ280" s="168"/>
      <c r="CK280" s="168"/>
      <c r="CL280" s="168"/>
      <c r="CM280" s="168"/>
      <c r="CN280" s="168"/>
      <c r="CO280" s="168"/>
      <c r="CP280" s="168"/>
      <c r="CQ280" s="168"/>
      <c r="CR280" s="168"/>
      <c r="CS280" s="168"/>
      <c r="CT280" s="168"/>
      <c r="CU280" s="168"/>
      <c r="CV280" s="168"/>
      <c r="CW280" s="168"/>
      <c r="CX280" s="168"/>
      <c r="CY280" s="168"/>
      <c r="CZ280" s="168"/>
      <c r="DA280" s="168"/>
      <c r="DB280" s="168"/>
      <c r="DC280" s="168"/>
      <c r="DD280" s="168"/>
      <c r="DE280" s="168"/>
      <c r="DF280" s="168"/>
      <c r="DG280" s="168"/>
      <c r="DH280" s="168"/>
      <c r="DI280" s="168"/>
      <c r="DJ280" s="168"/>
      <c r="DK280" s="168"/>
      <c r="DL280" s="168"/>
      <c r="DM280" s="168"/>
      <c r="DN280" s="168"/>
      <c r="DO280" s="168"/>
      <c r="DP280" s="168"/>
      <c r="DQ280" s="168"/>
      <c r="DR280" s="168"/>
      <c r="DS280" s="168"/>
      <c r="DT280" s="168"/>
      <c r="DU280" s="168"/>
      <c r="DV280" s="168"/>
      <c r="DW280" s="168"/>
      <c r="DX280" s="168"/>
      <c r="DY280" s="168"/>
      <c r="DZ280" s="168"/>
      <c r="EA280" s="168"/>
      <c r="EB280" s="168"/>
      <c r="EC280" s="168"/>
      <c r="ED280" s="168"/>
      <c r="EE280" s="168"/>
      <c r="EF280" s="168"/>
      <c r="EG280" s="168"/>
      <c r="EH280" s="168"/>
      <c r="EI280" s="168"/>
      <c r="EJ280" s="168"/>
      <c r="EK280" s="168"/>
      <c r="EL280" s="168"/>
      <c r="EM280" s="168"/>
      <c r="EN280" s="168"/>
      <c r="EO280" s="168"/>
      <c r="EP280" s="168"/>
      <c r="EQ280" s="168"/>
      <c r="ER280" s="168"/>
      <c r="ES280" s="168"/>
      <c r="ET280" s="168"/>
      <c r="EU280" s="168"/>
      <c r="EV280" s="168"/>
      <c r="EW280" s="168"/>
      <c r="EX280" s="168"/>
      <c r="EY280" s="168"/>
      <c r="EZ280" s="168"/>
      <c r="FA280" s="168"/>
      <c r="FB280" s="168"/>
      <c r="FC280" s="168"/>
      <c r="FD280" s="168"/>
      <c r="FE280" s="168"/>
      <c r="FF280" s="168"/>
      <c r="FG280" s="168"/>
    </row>
    <row r="281" spans="1:163" ht="16.5" hidden="1" outlineLevel="1" thickBot="1">
      <c r="A281" s="14"/>
      <c r="B281" s="122" t="s">
        <v>37</v>
      </c>
      <c r="C281" s="24"/>
      <c r="D281" s="181">
        <v>11</v>
      </c>
      <c r="E281" s="16"/>
      <c r="F281" s="124">
        <v>55413</v>
      </c>
      <c r="G281" s="143">
        <f t="shared" si="36"/>
        <v>669023</v>
      </c>
      <c r="H281" s="126">
        <v>388170</v>
      </c>
      <c r="I281" s="144">
        <f t="shared" si="33"/>
        <v>4448873</v>
      </c>
      <c r="J281" s="126">
        <f t="shared" si="32"/>
        <v>443583</v>
      </c>
      <c r="K281" s="145">
        <f t="shared" si="34"/>
        <v>5117896</v>
      </c>
      <c r="L281" s="129">
        <v>236</v>
      </c>
      <c r="M281" s="143">
        <f t="shared" si="35"/>
        <v>2729</v>
      </c>
      <c r="N281" s="143">
        <v>1068</v>
      </c>
      <c r="O281" s="143">
        <v>2614</v>
      </c>
      <c r="P281" s="132">
        <f t="shared" si="23"/>
        <v>3682</v>
      </c>
      <c r="Q281" s="144">
        <f t="shared" si="27"/>
        <v>42238</v>
      </c>
      <c r="R281" s="126">
        <f t="shared" si="24"/>
        <v>3918</v>
      </c>
      <c r="S281" s="145">
        <f t="shared" si="28"/>
        <v>44967</v>
      </c>
      <c r="T281" s="129">
        <v>39708</v>
      </c>
      <c r="U281" s="143">
        <f t="shared" si="29"/>
        <v>449187</v>
      </c>
      <c r="V281" s="131">
        <v>156158</v>
      </c>
      <c r="W281" s="131">
        <v>96021</v>
      </c>
      <c r="X281" s="132">
        <f t="shared" si="25"/>
        <v>252179</v>
      </c>
      <c r="Y281" s="144">
        <f t="shared" si="30"/>
        <v>2822460</v>
      </c>
      <c r="Z281" s="126">
        <f t="shared" si="37"/>
        <v>291887</v>
      </c>
      <c r="AA281" s="145">
        <f t="shared" si="31"/>
        <v>3271647</v>
      </c>
      <c r="AB281" s="168"/>
      <c r="AC281" s="168"/>
      <c r="AD281" s="168"/>
      <c r="AE281" s="162"/>
      <c r="AF281" s="201"/>
      <c r="AG281" s="203"/>
      <c r="AH281" s="168"/>
      <c r="AI281" s="168"/>
      <c r="AJ281" s="168"/>
      <c r="AK281" s="168"/>
      <c r="AL281" s="168"/>
      <c r="AM281" s="168"/>
      <c r="AN281" s="168"/>
      <c r="AO281" s="168"/>
      <c r="AP281" s="168"/>
      <c r="AQ281" s="168"/>
      <c r="AR281" s="168"/>
      <c r="AS281" s="168"/>
      <c r="AT281" s="168"/>
      <c r="AU281" s="168"/>
      <c r="AV281" s="168"/>
      <c r="AW281" s="168"/>
      <c r="AX281" s="168"/>
      <c r="AY281" s="168"/>
      <c r="AZ281" s="168"/>
      <c r="BA281" s="168"/>
      <c r="BB281" s="168"/>
      <c r="BC281" s="168"/>
      <c r="BD281" s="168"/>
      <c r="BE281" s="168"/>
      <c r="BF281" s="168"/>
      <c r="BG281" s="168"/>
      <c r="BH281" s="168"/>
      <c r="BI281" s="168"/>
      <c r="BJ281" s="168"/>
      <c r="BK281" s="168"/>
      <c r="BL281" s="168"/>
      <c r="BM281" s="168"/>
      <c r="BN281" s="168"/>
      <c r="BO281" s="168"/>
      <c r="BP281" s="168"/>
      <c r="BQ281" s="168"/>
      <c r="BR281" s="168"/>
      <c r="BS281" s="168"/>
      <c r="BT281" s="168"/>
      <c r="BU281" s="168"/>
      <c r="BV281" s="168"/>
      <c r="BW281" s="168"/>
      <c r="BX281" s="168"/>
      <c r="BY281" s="168"/>
      <c r="BZ281" s="168"/>
      <c r="CA281" s="168"/>
      <c r="CB281" s="168"/>
      <c r="CC281" s="168"/>
      <c r="CD281" s="168"/>
      <c r="CE281" s="168"/>
      <c r="CF281" s="168"/>
      <c r="CG281" s="168"/>
      <c r="CH281" s="168"/>
      <c r="CI281" s="168"/>
      <c r="CJ281" s="168"/>
      <c r="CK281" s="168"/>
      <c r="CL281" s="168"/>
      <c r="CM281" s="168"/>
      <c r="CN281" s="168"/>
      <c r="CO281" s="168"/>
      <c r="CP281" s="168"/>
      <c r="CQ281" s="168"/>
      <c r="CR281" s="168"/>
      <c r="CS281" s="168"/>
      <c r="CT281" s="168"/>
      <c r="CU281" s="168"/>
      <c r="CV281" s="168"/>
      <c r="CW281" s="168"/>
      <c r="CX281" s="168"/>
      <c r="CY281" s="168"/>
      <c r="CZ281" s="168"/>
      <c r="DA281" s="168"/>
      <c r="DB281" s="168"/>
      <c r="DC281" s="168"/>
      <c r="DD281" s="168"/>
      <c r="DE281" s="168"/>
      <c r="DF281" s="168"/>
      <c r="DG281" s="168"/>
      <c r="DH281" s="168"/>
      <c r="DI281" s="168"/>
      <c r="DJ281" s="168"/>
      <c r="DK281" s="168"/>
      <c r="DL281" s="168"/>
      <c r="DM281" s="168"/>
      <c r="DN281" s="168"/>
      <c r="DO281" s="168"/>
      <c r="DP281" s="168"/>
      <c r="DQ281" s="168"/>
      <c r="DR281" s="168"/>
      <c r="DS281" s="168"/>
      <c r="DT281" s="168"/>
      <c r="DU281" s="168"/>
      <c r="DV281" s="168"/>
      <c r="DW281" s="168"/>
      <c r="DX281" s="168"/>
      <c r="DY281" s="168"/>
      <c r="DZ281" s="168"/>
      <c r="EA281" s="168"/>
      <c r="EB281" s="168"/>
      <c r="EC281" s="168"/>
      <c r="ED281" s="168"/>
      <c r="EE281" s="168"/>
      <c r="EF281" s="168"/>
      <c r="EG281" s="168"/>
      <c r="EH281" s="168"/>
      <c r="EI281" s="168"/>
      <c r="EJ281" s="168"/>
      <c r="EK281" s="168"/>
      <c r="EL281" s="168"/>
      <c r="EM281" s="168"/>
      <c r="EN281" s="168"/>
      <c r="EO281" s="168"/>
      <c r="EP281" s="168"/>
      <c r="EQ281" s="168"/>
      <c r="ER281" s="168"/>
      <c r="ES281" s="168"/>
      <c r="ET281" s="168"/>
      <c r="EU281" s="168"/>
      <c r="EV281" s="168"/>
      <c r="EW281" s="168"/>
      <c r="EX281" s="168"/>
      <c r="EY281" s="168"/>
      <c r="EZ281" s="168"/>
      <c r="FA281" s="168"/>
      <c r="FB281" s="168"/>
      <c r="FC281" s="168"/>
      <c r="FD281" s="168"/>
      <c r="FE281" s="168"/>
      <c r="FF281" s="168"/>
      <c r="FG281" s="168"/>
    </row>
    <row r="282" spans="1:163" ht="16.5" hidden="1" outlineLevel="1" thickBot="1">
      <c r="A282" s="14"/>
      <c r="B282" s="122" t="s">
        <v>38</v>
      </c>
      <c r="C282" s="24"/>
      <c r="D282" s="181">
        <v>11</v>
      </c>
      <c r="E282" s="16"/>
      <c r="F282" s="124">
        <v>60767</v>
      </c>
      <c r="G282" s="143">
        <f t="shared" si="36"/>
        <v>677292</v>
      </c>
      <c r="H282" s="126">
        <v>359674</v>
      </c>
      <c r="I282" s="144">
        <f t="shared" si="33"/>
        <v>4422144</v>
      </c>
      <c r="J282" s="126">
        <f t="shared" si="32"/>
        <v>420441</v>
      </c>
      <c r="K282" s="145">
        <f t="shared" si="34"/>
        <v>5099436</v>
      </c>
      <c r="L282" s="129">
        <v>256</v>
      </c>
      <c r="M282" s="143">
        <f t="shared" si="35"/>
        <v>2769</v>
      </c>
      <c r="N282" s="143">
        <v>1069</v>
      </c>
      <c r="O282" s="143">
        <v>2584</v>
      </c>
      <c r="P282" s="132">
        <f t="shared" si="23"/>
        <v>3653</v>
      </c>
      <c r="Q282" s="144">
        <f t="shared" si="27"/>
        <v>42299</v>
      </c>
      <c r="R282" s="126">
        <f t="shared" si="24"/>
        <v>3909</v>
      </c>
      <c r="S282" s="145">
        <f t="shared" si="28"/>
        <v>45068</v>
      </c>
      <c r="T282" s="129">
        <v>43200</v>
      </c>
      <c r="U282" s="143">
        <f t="shared" si="29"/>
        <v>459003</v>
      </c>
      <c r="V282" s="131">
        <v>156768</v>
      </c>
      <c r="W282" s="131">
        <v>94128</v>
      </c>
      <c r="X282" s="132">
        <f t="shared" si="25"/>
        <v>250896</v>
      </c>
      <c r="Y282" s="144">
        <f t="shared" si="30"/>
        <v>2824349</v>
      </c>
      <c r="Z282" s="126">
        <f t="shared" si="37"/>
        <v>294096</v>
      </c>
      <c r="AA282" s="145">
        <f t="shared" si="31"/>
        <v>3283352</v>
      </c>
      <c r="AB282" s="168"/>
      <c r="AC282" s="168"/>
      <c r="AD282" s="168"/>
      <c r="AE282" s="162"/>
      <c r="AF282" s="201"/>
      <c r="AG282" s="203"/>
      <c r="AH282" s="168"/>
      <c r="AI282" s="168"/>
      <c r="AJ282" s="168"/>
      <c r="AK282" s="168"/>
      <c r="AL282" s="168"/>
      <c r="AM282" s="168"/>
      <c r="AN282" s="168"/>
      <c r="AO282" s="168"/>
      <c r="AP282" s="168"/>
      <c r="AQ282" s="168"/>
      <c r="AR282" s="168"/>
      <c r="AS282" s="168"/>
      <c r="AT282" s="168"/>
      <c r="AU282" s="168"/>
      <c r="AV282" s="168"/>
      <c r="AW282" s="168"/>
      <c r="AX282" s="168"/>
      <c r="AY282" s="168"/>
      <c r="AZ282" s="168"/>
      <c r="BA282" s="168"/>
      <c r="BB282" s="168"/>
      <c r="BC282" s="168"/>
      <c r="BD282" s="168"/>
      <c r="BE282" s="168"/>
      <c r="BF282" s="168"/>
      <c r="BG282" s="168"/>
      <c r="BH282" s="168"/>
      <c r="BI282" s="168"/>
      <c r="BJ282" s="168"/>
      <c r="BK282" s="168"/>
      <c r="BL282" s="168"/>
      <c r="BM282" s="168"/>
      <c r="BN282" s="168"/>
      <c r="BO282" s="168"/>
      <c r="BP282" s="168"/>
      <c r="BQ282" s="168"/>
      <c r="BR282" s="168"/>
      <c r="BS282" s="168"/>
      <c r="BT282" s="168"/>
      <c r="BU282" s="168"/>
      <c r="BV282" s="168"/>
      <c r="BW282" s="168"/>
      <c r="BX282" s="168"/>
      <c r="BY282" s="168"/>
      <c r="BZ282" s="168"/>
      <c r="CA282" s="168"/>
      <c r="CB282" s="168"/>
      <c r="CC282" s="168"/>
      <c r="CD282" s="168"/>
      <c r="CE282" s="168"/>
      <c r="CF282" s="168"/>
      <c r="CG282" s="168"/>
      <c r="CH282" s="168"/>
      <c r="CI282" s="168"/>
      <c r="CJ282" s="168"/>
      <c r="CK282" s="168"/>
      <c r="CL282" s="168"/>
      <c r="CM282" s="168"/>
      <c r="CN282" s="168"/>
      <c r="CO282" s="168"/>
      <c r="CP282" s="168"/>
      <c r="CQ282" s="168"/>
      <c r="CR282" s="168"/>
      <c r="CS282" s="168"/>
      <c r="CT282" s="168"/>
      <c r="CU282" s="168"/>
      <c r="CV282" s="168"/>
      <c r="CW282" s="168"/>
      <c r="CX282" s="168"/>
      <c r="CY282" s="168"/>
      <c r="CZ282" s="168"/>
      <c r="DA282" s="168"/>
      <c r="DB282" s="168"/>
      <c r="DC282" s="168"/>
      <c r="DD282" s="168"/>
      <c r="DE282" s="168"/>
      <c r="DF282" s="168"/>
      <c r="DG282" s="168"/>
      <c r="DH282" s="168"/>
      <c r="DI282" s="168"/>
      <c r="DJ282" s="168"/>
      <c r="DK282" s="168"/>
      <c r="DL282" s="168"/>
      <c r="DM282" s="168"/>
      <c r="DN282" s="168"/>
      <c r="DO282" s="168"/>
      <c r="DP282" s="168"/>
      <c r="DQ282" s="168"/>
      <c r="DR282" s="168"/>
      <c r="DS282" s="168"/>
      <c r="DT282" s="168"/>
      <c r="DU282" s="168"/>
      <c r="DV282" s="168"/>
      <c r="DW282" s="168"/>
      <c r="DX282" s="168"/>
      <c r="DY282" s="168"/>
      <c r="DZ282" s="168"/>
      <c r="EA282" s="168"/>
      <c r="EB282" s="168"/>
      <c r="EC282" s="168"/>
      <c r="ED282" s="168"/>
      <c r="EE282" s="168"/>
      <c r="EF282" s="168"/>
      <c r="EG282" s="168"/>
      <c r="EH282" s="168"/>
      <c r="EI282" s="168"/>
      <c r="EJ282" s="168"/>
      <c r="EK282" s="168"/>
      <c r="EL282" s="168"/>
      <c r="EM282" s="168"/>
      <c r="EN282" s="168"/>
      <c r="EO282" s="168"/>
      <c r="EP282" s="168"/>
      <c r="EQ282" s="168"/>
      <c r="ER282" s="168"/>
      <c r="ES282" s="168"/>
      <c r="ET282" s="168"/>
      <c r="EU282" s="168"/>
      <c r="EV282" s="168"/>
      <c r="EW282" s="168"/>
      <c r="EX282" s="168"/>
      <c r="EY282" s="168"/>
      <c r="EZ282" s="168"/>
      <c r="FA282" s="168"/>
      <c r="FB282" s="168"/>
      <c r="FC282" s="168"/>
      <c r="FD282" s="168"/>
      <c r="FE282" s="168"/>
      <c r="FF282" s="168"/>
      <c r="FG282" s="168"/>
    </row>
    <row r="283" spans="1:163" ht="16.5" hidden="1" outlineLevel="1" thickBot="1">
      <c r="A283" s="14"/>
      <c r="B283" s="122" t="s">
        <v>39</v>
      </c>
      <c r="C283" s="24"/>
      <c r="D283" s="181">
        <v>11</v>
      </c>
      <c r="E283" s="16"/>
      <c r="F283" s="124">
        <v>75849</v>
      </c>
      <c r="G283" s="143">
        <f t="shared" si="36"/>
        <v>693874</v>
      </c>
      <c r="H283" s="126">
        <v>386387</v>
      </c>
      <c r="I283" s="144">
        <f t="shared" si="33"/>
        <v>4411638</v>
      </c>
      <c r="J283" s="126">
        <f t="shared" si="32"/>
        <v>462236</v>
      </c>
      <c r="K283" s="145">
        <f t="shared" si="34"/>
        <v>5105512</v>
      </c>
      <c r="L283" s="129">
        <v>288</v>
      </c>
      <c r="M283" s="143">
        <f t="shared" si="35"/>
        <v>2822</v>
      </c>
      <c r="N283" s="143">
        <v>1100</v>
      </c>
      <c r="O283" s="143">
        <v>2644</v>
      </c>
      <c r="P283" s="132">
        <f t="shared" si="23"/>
        <v>3744</v>
      </c>
      <c r="Q283" s="144">
        <f t="shared" si="27"/>
        <v>42418</v>
      </c>
      <c r="R283" s="126">
        <f t="shared" si="24"/>
        <v>4032</v>
      </c>
      <c r="S283" s="145">
        <f t="shared" si="28"/>
        <v>45240</v>
      </c>
      <c r="T283" s="129">
        <v>49092</v>
      </c>
      <c r="U283" s="143">
        <f t="shared" si="29"/>
        <v>472154</v>
      </c>
      <c r="V283" s="131">
        <v>160316</v>
      </c>
      <c r="W283" s="131">
        <v>94842</v>
      </c>
      <c r="X283" s="132">
        <f t="shared" si="25"/>
        <v>255158</v>
      </c>
      <c r="Y283" s="144">
        <f t="shared" si="30"/>
        <v>2836376</v>
      </c>
      <c r="Z283" s="126">
        <f t="shared" si="37"/>
        <v>304250</v>
      </c>
      <c r="AA283" s="145">
        <f t="shared" si="31"/>
        <v>3308530</v>
      </c>
      <c r="AB283" s="168"/>
      <c r="AC283" s="168"/>
      <c r="AD283" s="168"/>
      <c r="AE283" s="162"/>
      <c r="AF283" s="201"/>
      <c r="AG283" s="203"/>
      <c r="AH283" s="168"/>
      <c r="AI283" s="168"/>
      <c r="AJ283" s="168"/>
      <c r="AK283" s="168"/>
      <c r="AL283" s="168"/>
      <c r="AM283" s="168"/>
      <c r="AN283" s="168"/>
      <c r="AO283" s="168"/>
      <c r="AP283" s="168"/>
      <c r="AQ283" s="168"/>
      <c r="AR283" s="168"/>
      <c r="AS283" s="168"/>
      <c r="AT283" s="168"/>
      <c r="AU283" s="168"/>
      <c r="AV283" s="168"/>
      <c r="AW283" s="168"/>
      <c r="AX283" s="168"/>
      <c r="AY283" s="168"/>
      <c r="AZ283" s="168"/>
      <c r="BA283" s="168"/>
      <c r="BB283" s="168"/>
      <c r="BC283" s="168"/>
      <c r="BD283" s="168"/>
      <c r="BE283" s="168"/>
      <c r="BF283" s="168"/>
      <c r="BG283" s="168"/>
      <c r="BH283" s="168"/>
      <c r="BI283" s="168"/>
      <c r="BJ283" s="168"/>
      <c r="BK283" s="168"/>
      <c r="BL283" s="168"/>
      <c r="BM283" s="168"/>
      <c r="BN283" s="168"/>
      <c r="BO283" s="168"/>
      <c r="BP283" s="168"/>
      <c r="BQ283" s="168"/>
      <c r="BR283" s="168"/>
      <c r="BS283" s="168"/>
      <c r="BT283" s="168"/>
      <c r="BU283" s="168"/>
      <c r="BV283" s="168"/>
      <c r="BW283" s="168"/>
      <c r="BX283" s="168"/>
      <c r="BY283" s="168"/>
      <c r="BZ283" s="168"/>
      <c r="CA283" s="168"/>
      <c r="CB283" s="168"/>
      <c r="CC283" s="168"/>
      <c r="CD283" s="168"/>
      <c r="CE283" s="168"/>
      <c r="CF283" s="168"/>
      <c r="CG283" s="168"/>
      <c r="CH283" s="168"/>
      <c r="CI283" s="168"/>
      <c r="CJ283" s="168"/>
      <c r="CK283" s="168"/>
      <c r="CL283" s="168"/>
      <c r="CM283" s="168"/>
      <c r="CN283" s="168"/>
      <c r="CO283" s="168"/>
      <c r="CP283" s="168"/>
      <c r="CQ283" s="168"/>
      <c r="CR283" s="168"/>
      <c r="CS283" s="168"/>
      <c r="CT283" s="168"/>
      <c r="CU283" s="168"/>
      <c r="CV283" s="168"/>
      <c r="CW283" s="168"/>
      <c r="CX283" s="168"/>
      <c r="CY283" s="168"/>
      <c r="CZ283" s="168"/>
      <c r="DA283" s="168"/>
      <c r="DB283" s="168"/>
      <c r="DC283" s="168"/>
      <c r="DD283" s="168"/>
      <c r="DE283" s="168"/>
      <c r="DF283" s="168"/>
      <c r="DG283" s="168"/>
      <c r="DH283" s="168"/>
      <c r="DI283" s="168"/>
      <c r="DJ283" s="168"/>
      <c r="DK283" s="168"/>
      <c r="DL283" s="168"/>
      <c r="DM283" s="168"/>
      <c r="DN283" s="168"/>
      <c r="DO283" s="168"/>
      <c r="DP283" s="168"/>
      <c r="DQ283" s="168"/>
      <c r="DR283" s="168"/>
      <c r="DS283" s="168"/>
      <c r="DT283" s="168"/>
      <c r="DU283" s="168"/>
      <c r="DV283" s="168"/>
      <c r="DW283" s="168"/>
      <c r="DX283" s="168"/>
      <c r="DY283" s="168"/>
      <c r="DZ283" s="168"/>
      <c r="EA283" s="168"/>
      <c r="EB283" s="168"/>
      <c r="EC283" s="168"/>
      <c r="ED283" s="168"/>
      <c r="EE283" s="168"/>
      <c r="EF283" s="168"/>
      <c r="EG283" s="168"/>
      <c r="EH283" s="168"/>
      <c r="EI283" s="168"/>
      <c r="EJ283" s="168"/>
      <c r="EK283" s="168"/>
      <c r="EL283" s="168"/>
      <c r="EM283" s="168"/>
      <c r="EN283" s="168"/>
      <c r="EO283" s="168"/>
      <c r="EP283" s="168"/>
      <c r="EQ283" s="168"/>
      <c r="ER283" s="168"/>
      <c r="ES283" s="168"/>
      <c r="ET283" s="168"/>
      <c r="EU283" s="168"/>
      <c r="EV283" s="168"/>
      <c r="EW283" s="168"/>
      <c r="EX283" s="168"/>
      <c r="EY283" s="168"/>
      <c r="EZ283" s="168"/>
      <c r="FA283" s="168"/>
      <c r="FB283" s="168"/>
      <c r="FC283" s="168"/>
      <c r="FD283" s="168"/>
      <c r="FE283" s="168"/>
      <c r="FF283" s="168"/>
      <c r="FG283" s="168"/>
    </row>
    <row r="284" spans="1:163" ht="16.5" hidden="1" outlineLevel="1" thickBot="1">
      <c r="A284" s="14"/>
      <c r="B284" s="122" t="s">
        <v>40</v>
      </c>
      <c r="C284" s="24"/>
      <c r="D284" s="181">
        <v>11</v>
      </c>
      <c r="E284" s="16"/>
      <c r="F284" s="124">
        <v>59324</v>
      </c>
      <c r="G284" s="143">
        <f t="shared" si="36"/>
        <v>697372</v>
      </c>
      <c r="H284" s="126">
        <v>393547</v>
      </c>
      <c r="I284" s="144">
        <f t="shared" si="33"/>
        <v>4419482</v>
      </c>
      <c r="J284" s="126">
        <f t="shared" si="32"/>
        <v>452871</v>
      </c>
      <c r="K284" s="145">
        <f t="shared" si="34"/>
        <v>5116854</v>
      </c>
      <c r="L284" s="129">
        <v>238</v>
      </c>
      <c r="M284" s="143">
        <f t="shared" si="35"/>
        <v>2826</v>
      </c>
      <c r="N284" s="143">
        <v>1063</v>
      </c>
      <c r="O284" s="143">
        <v>2565</v>
      </c>
      <c r="P284" s="132">
        <f t="shared" si="23"/>
        <v>3628</v>
      </c>
      <c r="Q284" s="144">
        <f t="shared" si="27"/>
        <v>42363</v>
      </c>
      <c r="R284" s="126">
        <f t="shared" si="24"/>
        <v>3866</v>
      </c>
      <c r="S284" s="145">
        <f t="shared" si="28"/>
        <v>45189</v>
      </c>
      <c r="T284" s="129">
        <v>39536</v>
      </c>
      <c r="U284" s="143">
        <f t="shared" si="29"/>
        <v>474102</v>
      </c>
      <c r="V284" s="131">
        <v>153786</v>
      </c>
      <c r="W284" s="131">
        <v>93312</v>
      </c>
      <c r="X284" s="132">
        <f t="shared" si="25"/>
        <v>247098</v>
      </c>
      <c r="Y284" s="144">
        <f t="shared" si="30"/>
        <v>2845337</v>
      </c>
      <c r="Z284" s="126">
        <f t="shared" si="37"/>
        <v>286634</v>
      </c>
      <c r="AA284" s="145">
        <f t="shared" si="31"/>
        <v>3319439</v>
      </c>
      <c r="AB284" s="168"/>
      <c r="AC284" s="168"/>
      <c r="AD284" s="168"/>
      <c r="AE284" s="135"/>
      <c r="AF284" s="201"/>
      <c r="AG284" s="203"/>
      <c r="AH284" s="168"/>
      <c r="AI284" s="168"/>
      <c r="AJ284" s="168"/>
      <c r="AK284" s="168"/>
      <c r="AL284" s="168"/>
      <c r="AM284" s="168"/>
      <c r="AN284" s="168"/>
      <c r="AO284" s="168"/>
      <c r="AP284" s="168"/>
      <c r="AQ284" s="168"/>
      <c r="AR284" s="168"/>
      <c r="AS284" s="168"/>
      <c r="AT284" s="168"/>
      <c r="AU284" s="168"/>
      <c r="AV284" s="168"/>
      <c r="AW284" s="168"/>
      <c r="AX284" s="168"/>
      <c r="AY284" s="168"/>
      <c r="AZ284" s="168"/>
      <c r="BA284" s="168"/>
      <c r="BB284" s="168"/>
      <c r="BC284" s="168"/>
      <c r="BD284" s="168"/>
      <c r="BE284" s="168"/>
      <c r="BF284" s="168"/>
      <c r="BG284" s="168"/>
      <c r="BH284" s="168"/>
      <c r="BI284" s="168"/>
      <c r="BJ284" s="168"/>
      <c r="BK284" s="168"/>
      <c r="BL284" s="168"/>
      <c r="BM284" s="168"/>
      <c r="BN284" s="168"/>
      <c r="BO284" s="168"/>
      <c r="BP284" s="168"/>
      <c r="BQ284" s="168"/>
      <c r="BR284" s="168"/>
      <c r="BS284" s="168"/>
      <c r="BT284" s="168"/>
      <c r="BU284" s="168"/>
      <c r="BV284" s="168"/>
      <c r="BW284" s="168"/>
      <c r="BX284" s="168"/>
      <c r="BY284" s="168"/>
      <c r="BZ284" s="168"/>
      <c r="CA284" s="168"/>
      <c r="CB284" s="168"/>
      <c r="CC284" s="168"/>
      <c r="CD284" s="168"/>
      <c r="CE284" s="168"/>
      <c r="CF284" s="168"/>
      <c r="CG284" s="168"/>
      <c r="CH284" s="168"/>
      <c r="CI284" s="168"/>
      <c r="CJ284" s="168"/>
      <c r="CK284" s="168"/>
      <c r="CL284" s="168"/>
      <c r="CM284" s="168"/>
      <c r="CN284" s="168"/>
      <c r="CO284" s="168"/>
      <c r="CP284" s="168"/>
      <c r="CQ284" s="168"/>
      <c r="CR284" s="168"/>
      <c r="CS284" s="168"/>
      <c r="CT284" s="168"/>
      <c r="CU284" s="168"/>
      <c r="CV284" s="168"/>
      <c r="CW284" s="168"/>
      <c r="CX284" s="168"/>
      <c r="CY284" s="168"/>
      <c r="CZ284" s="168"/>
      <c r="DA284" s="168"/>
      <c r="DB284" s="168"/>
      <c r="DC284" s="168"/>
      <c r="DD284" s="168"/>
      <c r="DE284" s="168"/>
      <c r="DF284" s="168"/>
      <c r="DG284" s="168"/>
      <c r="DH284" s="168"/>
      <c r="DI284" s="168"/>
      <c r="DJ284" s="168"/>
      <c r="DK284" s="168"/>
      <c r="DL284" s="168"/>
      <c r="DM284" s="168"/>
      <c r="DN284" s="168"/>
      <c r="DO284" s="168"/>
      <c r="DP284" s="168"/>
      <c r="DQ284" s="168"/>
      <c r="DR284" s="168"/>
      <c r="DS284" s="168"/>
      <c r="DT284" s="168"/>
      <c r="DU284" s="168"/>
      <c r="DV284" s="168"/>
      <c r="DW284" s="168"/>
      <c r="DX284" s="168"/>
      <c r="DY284" s="168"/>
      <c r="DZ284" s="168"/>
      <c r="EA284" s="168"/>
      <c r="EB284" s="168"/>
      <c r="EC284" s="168"/>
      <c r="ED284" s="168"/>
      <c r="EE284" s="168"/>
      <c r="EF284" s="168"/>
      <c r="EG284" s="168"/>
      <c r="EH284" s="168"/>
      <c r="EI284" s="168"/>
      <c r="EJ284" s="168"/>
      <c r="EK284" s="168"/>
      <c r="EL284" s="168"/>
      <c r="EM284" s="168"/>
      <c r="EN284" s="168"/>
      <c r="EO284" s="168"/>
      <c r="EP284" s="168"/>
      <c r="EQ284" s="168"/>
      <c r="ER284" s="168"/>
      <c r="ES284" s="168"/>
      <c r="ET284" s="168"/>
      <c r="EU284" s="168"/>
      <c r="EV284" s="168"/>
      <c r="EW284" s="168"/>
      <c r="EX284" s="168"/>
      <c r="EY284" s="168"/>
      <c r="EZ284" s="168"/>
      <c r="FA284" s="168"/>
      <c r="FB284" s="168"/>
      <c r="FC284" s="168"/>
      <c r="FD284" s="168"/>
      <c r="FE284" s="168"/>
      <c r="FF284" s="168"/>
      <c r="FG284" s="168"/>
    </row>
    <row r="285" spans="1:163" ht="16.5" hidden="1" outlineLevel="1" thickBot="1">
      <c r="A285" s="14"/>
      <c r="B285" s="122" t="s">
        <v>41</v>
      </c>
      <c r="C285" s="24"/>
      <c r="D285" s="181">
        <v>11</v>
      </c>
      <c r="E285" s="16"/>
      <c r="F285" s="124">
        <v>70310</v>
      </c>
      <c r="G285" s="143">
        <f t="shared" si="36"/>
        <v>702922</v>
      </c>
      <c r="H285" s="126">
        <v>384194</v>
      </c>
      <c r="I285" s="144">
        <f t="shared" si="33"/>
        <v>4438244</v>
      </c>
      <c r="J285" s="126">
        <f t="shared" si="32"/>
        <v>454504</v>
      </c>
      <c r="K285" s="145">
        <f t="shared" si="34"/>
        <v>5141166</v>
      </c>
      <c r="L285" s="129">
        <v>256</v>
      </c>
      <c r="M285" s="143">
        <f t="shared" si="35"/>
        <v>2836</v>
      </c>
      <c r="N285" s="143">
        <v>1013</v>
      </c>
      <c r="O285" s="143">
        <v>2525</v>
      </c>
      <c r="P285" s="132">
        <f t="shared" si="23"/>
        <v>3538</v>
      </c>
      <c r="Q285" s="144">
        <f t="shared" si="27"/>
        <v>42389</v>
      </c>
      <c r="R285" s="126">
        <f t="shared" si="24"/>
        <v>3794</v>
      </c>
      <c r="S285" s="145">
        <f t="shared" si="28"/>
        <v>45225</v>
      </c>
      <c r="T285" s="129">
        <v>43428</v>
      </c>
      <c r="U285" s="143">
        <f t="shared" si="29"/>
        <v>477432</v>
      </c>
      <c r="V285" s="131">
        <v>148274</v>
      </c>
      <c r="W285" s="131">
        <v>89852</v>
      </c>
      <c r="X285" s="132">
        <f t="shared" si="25"/>
        <v>238126</v>
      </c>
      <c r="Y285" s="144">
        <f t="shared" si="30"/>
        <v>2860211</v>
      </c>
      <c r="Z285" s="126">
        <f t="shared" si="37"/>
        <v>281554</v>
      </c>
      <c r="AA285" s="145">
        <f t="shared" si="31"/>
        <v>3337643</v>
      </c>
      <c r="AB285" s="168"/>
      <c r="AC285" s="168"/>
      <c r="AD285" s="168"/>
      <c r="AE285" s="162"/>
      <c r="AF285" s="201"/>
      <c r="AG285" s="203"/>
      <c r="AH285" s="168"/>
      <c r="AI285" s="168"/>
      <c r="AJ285" s="168"/>
      <c r="AK285" s="168"/>
      <c r="AL285" s="168"/>
      <c r="AM285" s="168"/>
      <c r="AN285" s="168"/>
      <c r="AO285" s="168"/>
      <c r="AP285" s="168"/>
      <c r="AQ285" s="168"/>
      <c r="AR285" s="168"/>
      <c r="AS285" s="168"/>
      <c r="AT285" s="168"/>
      <c r="AU285" s="168"/>
      <c r="AV285" s="168"/>
      <c r="AW285" s="168"/>
      <c r="AX285" s="168"/>
      <c r="AY285" s="168"/>
      <c r="AZ285" s="168"/>
      <c r="BA285" s="168"/>
      <c r="BB285" s="168"/>
      <c r="BC285" s="168"/>
      <c r="BD285" s="168"/>
      <c r="BE285" s="168"/>
      <c r="BF285" s="168"/>
      <c r="BG285" s="168"/>
      <c r="BH285" s="168"/>
      <c r="BI285" s="168"/>
      <c r="BJ285" s="168"/>
      <c r="BK285" s="168"/>
      <c r="BL285" s="168"/>
      <c r="BM285" s="168"/>
      <c r="BN285" s="168"/>
      <c r="BO285" s="168"/>
      <c r="BP285" s="168"/>
      <c r="BQ285" s="168"/>
      <c r="BR285" s="168"/>
      <c r="BS285" s="168"/>
      <c r="BT285" s="168"/>
      <c r="BU285" s="168"/>
      <c r="BV285" s="168"/>
      <c r="BW285" s="168"/>
      <c r="BX285" s="168"/>
      <c r="BY285" s="168"/>
      <c r="BZ285" s="168"/>
      <c r="CA285" s="168"/>
      <c r="CB285" s="168"/>
      <c r="CC285" s="168"/>
      <c r="CD285" s="168"/>
      <c r="CE285" s="168"/>
      <c r="CF285" s="168"/>
      <c r="CG285" s="168"/>
      <c r="CH285" s="168"/>
      <c r="CI285" s="168"/>
      <c r="CJ285" s="168"/>
      <c r="CK285" s="168"/>
      <c r="CL285" s="168"/>
      <c r="CM285" s="168"/>
      <c r="CN285" s="168"/>
      <c r="CO285" s="168"/>
      <c r="CP285" s="168"/>
      <c r="CQ285" s="168"/>
      <c r="CR285" s="168"/>
      <c r="CS285" s="168"/>
      <c r="CT285" s="168"/>
      <c r="CU285" s="168"/>
      <c r="CV285" s="168"/>
      <c r="CW285" s="168"/>
      <c r="CX285" s="168"/>
      <c r="CY285" s="168"/>
      <c r="CZ285" s="168"/>
      <c r="DA285" s="168"/>
      <c r="DB285" s="168"/>
      <c r="DC285" s="168"/>
      <c r="DD285" s="168"/>
      <c r="DE285" s="168"/>
      <c r="DF285" s="168"/>
      <c r="DG285" s="168"/>
      <c r="DH285" s="168"/>
      <c r="DI285" s="168"/>
      <c r="DJ285" s="168"/>
      <c r="DK285" s="168"/>
      <c r="DL285" s="168"/>
      <c r="DM285" s="168"/>
      <c r="DN285" s="168"/>
      <c r="DO285" s="168"/>
      <c r="DP285" s="168"/>
      <c r="DQ285" s="168"/>
      <c r="DR285" s="168"/>
      <c r="DS285" s="168"/>
      <c r="DT285" s="168"/>
      <c r="DU285" s="168"/>
      <c r="DV285" s="168"/>
      <c r="DW285" s="168"/>
      <c r="DX285" s="168"/>
      <c r="DY285" s="168"/>
      <c r="DZ285" s="168"/>
      <c r="EA285" s="168"/>
      <c r="EB285" s="168"/>
      <c r="EC285" s="168"/>
      <c r="ED285" s="168"/>
      <c r="EE285" s="168"/>
      <c r="EF285" s="168"/>
      <c r="EG285" s="168"/>
      <c r="EH285" s="168"/>
      <c r="EI285" s="168"/>
      <c r="EJ285" s="168"/>
      <c r="EK285" s="168"/>
      <c r="EL285" s="168"/>
      <c r="EM285" s="168"/>
      <c r="EN285" s="168"/>
      <c r="EO285" s="168"/>
      <c r="EP285" s="168"/>
      <c r="EQ285" s="168"/>
      <c r="ER285" s="168"/>
      <c r="ES285" s="168"/>
      <c r="ET285" s="168"/>
      <c r="EU285" s="168"/>
      <c r="EV285" s="168"/>
      <c r="EW285" s="168"/>
      <c r="EX285" s="168"/>
      <c r="EY285" s="168"/>
      <c r="EZ285" s="168"/>
      <c r="FA285" s="168"/>
      <c r="FB285" s="168"/>
      <c r="FC285" s="168"/>
      <c r="FD285" s="168"/>
      <c r="FE285" s="168"/>
      <c r="FF285" s="168"/>
      <c r="FG285" s="168"/>
    </row>
    <row r="286" spans="1:163" ht="16.5" hidden="1" outlineLevel="1" thickBot="1">
      <c r="A286" s="204">
        <v>40939</v>
      </c>
      <c r="B286" s="122" t="s">
        <v>42</v>
      </c>
      <c r="C286" s="24"/>
      <c r="D286" s="181">
        <v>12</v>
      </c>
      <c r="E286" s="16"/>
      <c r="F286" s="124">
        <v>72844</v>
      </c>
      <c r="G286" s="143">
        <f t="shared" si="36"/>
        <v>709840</v>
      </c>
      <c r="H286" s="126">
        <v>326996</v>
      </c>
      <c r="I286" s="144">
        <f>SUM(H275:H286)</f>
        <v>4458025</v>
      </c>
      <c r="J286" s="126">
        <f>+F286+H286</f>
        <v>399840</v>
      </c>
      <c r="K286" s="145">
        <f t="shared" si="34"/>
        <v>5167865</v>
      </c>
      <c r="L286" s="129">
        <v>254</v>
      </c>
      <c r="M286" s="143">
        <f t="shared" si="35"/>
        <v>2843</v>
      </c>
      <c r="N286" s="143">
        <v>897</v>
      </c>
      <c r="O286" s="143">
        <v>2309</v>
      </c>
      <c r="P286" s="132">
        <f t="shared" si="23"/>
        <v>3206</v>
      </c>
      <c r="Q286" s="144">
        <f t="shared" si="27"/>
        <v>42416</v>
      </c>
      <c r="R286" s="126">
        <f t="shared" si="24"/>
        <v>3460</v>
      </c>
      <c r="S286" s="145">
        <f t="shared" si="28"/>
        <v>45259</v>
      </c>
      <c r="T286" s="129">
        <v>43095</v>
      </c>
      <c r="U286" s="143">
        <f t="shared" si="29"/>
        <v>480321</v>
      </c>
      <c r="V286" s="131">
        <v>132699</v>
      </c>
      <c r="W286" s="131">
        <v>80410</v>
      </c>
      <c r="X286" s="132">
        <f t="shared" si="25"/>
        <v>213109</v>
      </c>
      <c r="Y286" s="144">
        <f t="shared" si="30"/>
        <v>2868708</v>
      </c>
      <c r="Z286" s="126">
        <f t="shared" si="37"/>
        <v>256204</v>
      </c>
      <c r="AA286" s="145">
        <f t="shared" si="31"/>
        <v>3349029</v>
      </c>
      <c r="AB286" s="168"/>
      <c r="AC286" s="168"/>
      <c r="AD286" s="168"/>
      <c r="AE286" s="147"/>
      <c r="AF286" s="201"/>
      <c r="AG286" s="203"/>
      <c r="AH286" s="168"/>
      <c r="AI286" s="168"/>
      <c r="AJ286" s="168"/>
      <c r="AK286" s="168"/>
      <c r="AL286" s="168"/>
      <c r="AM286" s="168"/>
      <c r="AN286" s="168"/>
      <c r="AO286" s="168"/>
      <c r="AP286" s="168"/>
      <c r="AQ286" s="168"/>
      <c r="AR286" s="168"/>
      <c r="AS286" s="168"/>
      <c r="AT286" s="168"/>
      <c r="AU286" s="168"/>
      <c r="AV286" s="168"/>
      <c r="AW286" s="168"/>
      <c r="AX286" s="168"/>
      <c r="AY286" s="168"/>
      <c r="AZ286" s="168"/>
      <c r="BA286" s="168"/>
      <c r="BB286" s="168"/>
      <c r="BC286" s="168"/>
      <c r="BD286" s="168"/>
      <c r="BE286" s="168"/>
      <c r="BF286" s="168"/>
      <c r="BG286" s="168"/>
      <c r="BH286" s="168"/>
      <c r="BI286" s="168"/>
      <c r="BJ286" s="168"/>
      <c r="BK286" s="168"/>
      <c r="BL286" s="168"/>
      <c r="BM286" s="168"/>
      <c r="BN286" s="168"/>
      <c r="BO286" s="168"/>
      <c r="BP286" s="168"/>
      <c r="BQ286" s="168"/>
      <c r="BR286" s="168"/>
      <c r="BS286" s="168"/>
      <c r="BT286" s="168"/>
      <c r="BU286" s="168"/>
      <c r="BV286" s="168"/>
      <c r="BW286" s="168"/>
      <c r="BX286" s="168"/>
      <c r="BY286" s="168"/>
      <c r="BZ286" s="168"/>
      <c r="CA286" s="168"/>
      <c r="CB286" s="168"/>
      <c r="CC286" s="168"/>
      <c r="CD286" s="168"/>
      <c r="CE286" s="168"/>
      <c r="CF286" s="168"/>
      <c r="CG286" s="168"/>
      <c r="CH286" s="168"/>
      <c r="CI286" s="168"/>
      <c r="CJ286" s="168"/>
      <c r="CK286" s="168"/>
      <c r="CL286" s="168"/>
      <c r="CM286" s="168"/>
      <c r="CN286" s="168"/>
      <c r="CO286" s="168"/>
      <c r="CP286" s="168"/>
      <c r="CQ286" s="168"/>
      <c r="CR286" s="168"/>
      <c r="CS286" s="168"/>
      <c r="CT286" s="168"/>
      <c r="CU286" s="168"/>
      <c r="CV286" s="168"/>
      <c r="CW286" s="168"/>
      <c r="CX286" s="168"/>
      <c r="CY286" s="168"/>
      <c r="CZ286" s="168"/>
      <c r="DA286" s="168"/>
      <c r="DB286" s="168"/>
      <c r="DC286" s="168"/>
      <c r="DD286" s="168"/>
      <c r="DE286" s="168"/>
      <c r="DF286" s="168"/>
      <c r="DG286" s="168"/>
      <c r="DH286" s="168"/>
      <c r="DI286" s="168"/>
      <c r="DJ286" s="168"/>
      <c r="DK286" s="168"/>
      <c r="DL286" s="168"/>
      <c r="DM286" s="168"/>
      <c r="DN286" s="168"/>
      <c r="DO286" s="168"/>
      <c r="DP286" s="168"/>
      <c r="DQ286" s="168"/>
      <c r="DR286" s="168"/>
      <c r="DS286" s="168"/>
      <c r="DT286" s="168"/>
      <c r="DU286" s="168"/>
      <c r="DV286" s="168"/>
      <c r="DW286" s="168"/>
      <c r="DX286" s="168"/>
      <c r="DY286" s="168"/>
      <c r="DZ286" s="168"/>
      <c r="EA286" s="168"/>
      <c r="EB286" s="168"/>
      <c r="EC286" s="168"/>
      <c r="ED286" s="168"/>
      <c r="EE286" s="168"/>
      <c r="EF286" s="168"/>
      <c r="EG286" s="168"/>
      <c r="EH286" s="168"/>
      <c r="EI286" s="168"/>
      <c r="EJ286" s="168"/>
      <c r="EK286" s="168"/>
      <c r="EL286" s="168"/>
      <c r="EM286" s="168"/>
      <c r="EN286" s="168"/>
      <c r="EO286" s="168"/>
      <c r="EP286" s="168"/>
      <c r="EQ286" s="168"/>
      <c r="ER286" s="168"/>
      <c r="ES286" s="168"/>
      <c r="ET286" s="168"/>
      <c r="EU286" s="168"/>
      <c r="EV286" s="168"/>
      <c r="EW286" s="168"/>
      <c r="EX286" s="168"/>
      <c r="EY286" s="168"/>
      <c r="EZ286" s="168"/>
      <c r="FA286" s="168"/>
      <c r="FB286" s="168"/>
      <c r="FC286" s="168"/>
      <c r="FD286" s="168"/>
      <c r="FE286" s="168"/>
      <c r="FF286" s="168"/>
      <c r="FG286" s="168"/>
    </row>
    <row r="287" spans="1:163" ht="16.5" hidden="1" outlineLevel="1" thickBot="1">
      <c r="A287" s="204">
        <v>40968</v>
      </c>
      <c r="B287" s="122" t="s">
        <v>43</v>
      </c>
      <c r="C287" s="24"/>
      <c r="D287" s="181">
        <v>12</v>
      </c>
      <c r="E287" s="16"/>
      <c r="F287" s="124">
        <v>58281</v>
      </c>
      <c r="G287" s="143">
        <f>SUM(F276:F287)</f>
        <v>713176</v>
      </c>
      <c r="H287" s="126">
        <v>376228</v>
      </c>
      <c r="I287" s="144">
        <f>SUM(H276:H287)</f>
        <v>4473390</v>
      </c>
      <c r="J287" s="126">
        <f>+F287+H287</f>
        <v>434509</v>
      </c>
      <c r="K287" s="145">
        <f>SUM(J276:J287)</f>
        <v>5186566</v>
      </c>
      <c r="L287" s="129">
        <v>237</v>
      </c>
      <c r="M287" s="143">
        <f>SUM(L276:L287)</f>
        <v>2863</v>
      </c>
      <c r="N287" s="143">
        <v>1012</v>
      </c>
      <c r="O287" s="143">
        <v>2487</v>
      </c>
      <c r="P287" s="132">
        <f t="shared" si="23"/>
        <v>3499</v>
      </c>
      <c r="Q287" s="144">
        <f t="shared" si="27"/>
        <v>42486</v>
      </c>
      <c r="R287" s="126">
        <f t="shared" si="24"/>
        <v>3736</v>
      </c>
      <c r="S287" s="145">
        <f t="shared" si="28"/>
        <v>45349</v>
      </c>
      <c r="T287" s="129">
        <v>40152</v>
      </c>
      <c r="U287" s="143">
        <f t="shared" si="29"/>
        <v>484218</v>
      </c>
      <c r="V287" s="131">
        <v>148396</v>
      </c>
      <c r="W287" s="131">
        <v>88990</v>
      </c>
      <c r="X287" s="132">
        <f t="shared" si="25"/>
        <v>237386</v>
      </c>
      <c r="Y287" s="144">
        <f t="shared" si="30"/>
        <v>2881625</v>
      </c>
      <c r="Z287" s="126">
        <f t="shared" si="37"/>
        <v>277538</v>
      </c>
      <c r="AA287" s="145">
        <f t="shared" si="31"/>
        <v>3365843</v>
      </c>
      <c r="AB287" s="168"/>
      <c r="AC287" s="168"/>
      <c r="AD287" s="168"/>
      <c r="AE287" s="147"/>
      <c r="AF287" s="201"/>
      <c r="AG287" s="203"/>
      <c r="AH287" s="168"/>
      <c r="AI287" s="168"/>
      <c r="AJ287" s="168"/>
      <c r="AK287" s="168"/>
      <c r="AL287" s="168"/>
      <c r="AM287" s="168"/>
      <c r="AN287" s="168"/>
      <c r="AO287" s="168"/>
      <c r="AP287" s="168"/>
      <c r="AQ287" s="168"/>
      <c r="AR287" s="168"/>
      <c r="AS287" s="168"/>
      <c r="AT287" s="168"/>
      <c r="AU287" s="168"/>
      <c r="AV287" s="168"/>
      <c r="AW287" s="168"/>
      <c r="AX287" s="168"/>
      <c r="AY287" s="168"/>
      <c r="AZ287" s="168"/>
      <c r="BA287" s="168"/>
      <c r="BB287" s="168"/>
      <c r="BC287" s="168"/>
      <c r="BD287" s="168"/>
      <c r="BE287" s="168"/>
      <c r="BF287" s="168"/>
      <c r="BG287" s="168"/>
      <c r="BH287" s="168"/>
      <c r="BI287" s="168"/>
      <c r="BJ287" s="168"/>
      <c r="BK287" s="168"/>
      <c r="BL287" s="168"/>
      <c r="BM287" s="168"/>
      <c r="BN287" s="168"/>
      <c r="BO287" s="168"/>
      <c r="BP287" s="168"/>
      <c r="BQ287" s="168"/>
      <c r="BR287" s="168"/>
      <c r="BS287" s="168"/>
      <c r="BT287" s="168"/>
      <c r="BU287" s="168"/>
      <c r="BV287" s="168"/>
      <c r="BW287" s="168"/>
      <c r="BX287" s="168"/>
      <c r="BY287" s="168"/>
      <c r="BZ287" s="168"/>
      <c r="CA287" s="168"/>
      <c r="CB287" s="168"/>
      <c r="CC287" s="168"/>
      <c r="CD287" s="168"/>
      <c r="CE287" s="168"/>
      <c r="CF287" s="168"/>
      <c r="CG287" s="168"/>
      <c r="CH287" s="168"/>
      <c r="CI287" s="168"/>
      <c r="CJ287" s="168"/>
      <c r="CK287" s="168"/>
      <c r="CL287" s="168"/>
      <c r="CM287" s="168"/>
      <c r="CN287" s="168"/>
      <c r="CO287" s="168"/>
      <c r="CP287" s="168"/>
      <c r="CQ287" s="168"/>
      <c r="CR287" s="168"/>
      <c r="CS287" s="168"/>
      <c r="CT287" s="168"/>
      <c r="CU287" s="168"/>
      <c r="CV287" s="168"/>
      <c r="CW287" s="168"/>
      <c r="CX287" s="168"/>
      <c r="CY287" s="168"/>
      <c r="CZ287" s="168"/>
      <c r="DA287" s="168"/>
      <c r="DB287" s="168"/>
      <c r="DC287" s="168"/>
      <c r="DD287" s="168"/>
      <c r="DE287" s="168"/>
      <c r="DF287" s="168"/>
      <c r="DG287" s="168"/>
      <c r="DH287" s="168"/>
      <c r="DI287" s="168"/>
      <c r="DJ287" s="168"/>
      <c r="DK287" s="168"/>
      <c r="DL287" s="168"/>
      <c r="DM287" s="168"/>
      <c r="DN287" s="168"/>
      <c r="DO287" s="168"/>
      <c r="DP287" s="168"/>
      <c r="DQ287" s="168"/>
      <c r="DR287" s="168"/>
      <c r="DS287" s="168"/>
      <c r="DT287" s="168"/>
      <c r="DU287" s="168"/>
      <c r="DV287" s="168"/>
      <c r="DW287" s="168"/>
      <c r="DX287" s="168"/>
      <c r="DY287" s="168"/>
      <c r="DZ287" s="168"/>
      <c r="EA287" s="168"/>
      <c r="EB287" s="168"/>
      <c r="EC287" s="168"/>
      <c r="ED287" s="168"/>
      <c r="EE287" s="168"/>
      <c r="EF287" s="168"/>
      <c r="EG287" s="168"/>
      <c r="EH287" s="168"/>
      <c r="EI287" s="168"/>
      <c r="EJ287" s="168"/>
      <c r="EK287" s="168"/>
      <c r="EL287" s="168"/>
      <c r="EM287" s="168"/>
      <c r="EN287" s="168"/>
      <c r="EO287" s="168"/>
      <c r="EP287" s="168"/>
      <c r="EQ287" s="168"/>
      <c r="ER287" s="168"/>
      <c r="ES287" s="168"/>
      <c r="ET287" s="168"/>
      <c r="EU287" s="168"/>
      <c r="EV287" s="168"/>
      <c r="EW287" s="168"/>
      <c r="EX287" s="168"/>
      <c r="EY287" s="168"/>
      <c r="EZ287" s="168"/>
      <c r="FA287" s="168"/>
      <c r="FB287" s="168"/>
      <c r="FC287" s="168"/>
      <c r="FD287" s="168"/>
      <c r="FE287" s="168"/>
      <c r="FF287" s="168"/>
      <c r="FG287" s="168"/>
    </row>
    <row r="288" spans="1:163" ht="16.5" hidden="1" outlineLevel="1" thickBot="1">
      <c r="A288" s="204">
        <v>40999</v>
      </c>
      <c r="B288" s="169" t="s">
        <v>44</v>
      </c>
      <c r="C288" s="170"/>
      <c r="D288" s="184">
        <v>12</v>
      </c>
      <c r="E288" s="199"/>
      <c r="F288" s="172">
        <v>62052</v>
      </c>
      <c r="G288" s="173">
        <f>SUM(F277:F288)</f>
        <v>718267</v>
      </c>
      <c r="H288" s="174">
        <v>399736</v>
      </c>
      <c r="I288" s="175">
        <f>SUM(H277:H288)</f>
        <v>4472381</v>
      </c>
      <c r="J288" s="174">
        <f>+F288+H288</f>
        <v>461788</v>
      </c>
      <c r="K288" s="176">
        <f>SUM(J277:J288)</f>
        <v>5190648</v>
      </c>
      <c r="L288" s="177">
        <v>244</v>
      </c>
      <c r="M288" s="173">
        <f>SUM(L277:L288)</f>
        <v>2866</v>
      </c>
      <c r="N288" s="173">
        <v>1095</v>
      </c>
      <c r="O288" s="173">
        <v>2487</v>
      </c>
      <c r="P288" s="178">
        <f t="shared" si="23"/>
        <v>3582</v>
      </c>
      <c r="Q288" s="175">
        <f t="shared" si="27"/>
        <v>42278</v>
      </c>
      <c r="R288" s="174">
        <f t="shared" si="24"/>
        <v>3826</v>
      </c>
      <c r="S288" s="176">
        <f t="shared" si="28"/>
        <v>45144</v>
      </c>
      <c r="T288" s="177">
        <v>41129</v>
      </c>
      <c r="U288" s="173">
        <f t="shared" si="29"/>
        <v>485051</v>
      </c>
      <c r="V288" s="197">
        <v>160401</v>
      </c>
      <c r="W288" s="197">
        <v>88496</v>
      </c>
      <c r="X288" s="178">
        <f>+V288+W288</f>
        <v>248897</v>
      </c>
      <c r="Y288" s="175">
        <f t="shared" si="30"/>
        <v>2877551</v>
      </c>
      <c r="Z288" s="174">
        <f>X288+T288</f>
        <v>290026</v>
      </c>
      <c r="AA288" s="176">
        <f t="shared" si="31"/>
        <v>3362602</v>
      </c>
      <c r="AB288" s="168"/>
      <c r="AC288" s="168"/>
      <c r="AD288" s="168"/>
      <c r="AE288" s="147" t="s">
        <v>67</v>
      </c>
      <c r="AF288" s="205"/>
      <c r="AG288" s="206"/>
      <c r="AH288" s="168"/>
      <c r="AI288" s="168"/>
      <c r="AJ288" s="168"/>
      <c r="AK288" s="168"/>
      <c r="AL288" s="168"/>
      <c r="AM288" s="168"/>
      <c r="AN288" s="168"/>
      <c r="AO288" s="168"/>
      <c r="AP288" s="168"/>
      <c r="AQ288" s="168"/>
      <c r="AR288" s="168"/>
      <c r="AS288" s="168"/>
      <c r="AT288" s="168"/>
      <c r="AU288" s="168"/>
      <c r="AV288" s="168"/>
      <c r="AW288" s="168"/>
      <c r="AX288" s="168"/>
      <c r="AY288" s="168"/>
      <c r="AZ288" s="168"/>
      <c r="BA288" s="168"/>
      <c r="BB288" s="168"/>
      <c r="BC288" s="168"/>
      <c r="BD288" s="168"/>
      <c r="BE288" s="168"/>
      <c r="BF288" s="168"/>
      <c r="BG288" s="168"/>
      <c r="BH288" s="168"/>
      <c r="BI288" s="168"/>
      <c r="BJ288" s="168"/>
      <c r="BK288" s="168"/>
      <c r="BL288" s="168"/>
      <c r="BM288" s="168"/>
      <c r="BN288" s="168"/>
      <c r="BO288" s="168"/>
      <c r="BP288" s="168"/>
      <c r="BQ288" s="168"/>
      <c r="BR288" s="168"/>
      <c r="BS288" s="168"/>
      <c r="BT288" s="168"/>
      <c r="BU288" s="168"/>
      <c r="BV288" s="168"/>
      <c r="BW288" s="168"/>
      <c r="BX288" s="168"/>
      <c r="BY288" s="168"/>
      <c r="BZ288" s="168"/>
      <c r="CA288" s="168"/>
      <c r="CB288" s="168"/>
      <c r="CC288" s="168"/>
      <c r="CD288" s="168"/>
      <c r="CE288" s="168"/>
      <c r="CF288" s="168"/>
      <c r="CG288" s="168"/>
      <c r="CH288" s="168"/>
      <c r="CI288" s="168"/>
      <c r="CJ288" s="168"/>
      <c r="CK288" s="168"/>
      <c r="CL288" s="168"/>
      <c r="CM288" s="168"/>
      <c r="CN288" s="168"/>
      <c r="CO288" s="168"/>
      <c r="CP288" s="168"/>
      <c r="CQ288" s="168"/>
      <c r="CR288" s="168"/>
      <c r="CS288" s="168"/>
      <c r="CT288" s="168"/>
      <c r="CU288" s="168"/>
      <c r="CV288" s="168"/>
      <c r="CW288" s="168"/>
      <c r="CX288" s="168"/>
      <c r="CY288" s="168"/>
      <c r="CZ288" s="168"/>
      <c r="DA288" s="168"/>
      <c r="DB288" s="168"/>
      <c r="DC288" s="168"/>
      <c r="DD288" s="168"/>
      <c r="DE288" s="168"/>
      <c r="DF288" s="168"/>
      <c r="DG288" s="168"/>
      <c r="DH288" s="168"/>
      <c r="DI288" s="168"/>
      <c r="DJ288" s="168"/>
      <c r="DK288" s="168"/>
      <c r="DL288" s="168"/>
      <c r="DM288" s="168"/>
      <c r="DN288" s="168"/>
      <c r="DO288" s="168"/>
      <c r="DP288" s="168"/>
      <c r="DQ288" s="168"/>
      <c r="DR288" s="168"/>
      <c r="DS288" s="168"/>
      <c r="DT288" s="168"/>
      <c r="DU288" s="168"/>
      <c r="DV288" s="168"/>
      <c r="DW288" s="168"/>
      <c r="DX288" s="168"/>
      <c r="DY288" s="168"/>
      <c r="DZ288" s="168"/>
      <c r="EA288" s="168"/>
      <c r="EB288" s="168"/>
      <c r="EC288" s="168"/>
      <c r="ED288" s="168"/>
      <c r="EE288" s="168"/>
      <c r="EF288" s="168"/>
      <c r="EG288" s="168"/>
      <c r="EH288" s="168"/>
      <c r="EI288" s="168"/>
      <c r="EJ288" s="168"/>
      <c r="EK288" s="168"/>
      <c r="EL288" s="168"/>
      <c r="EM288" s="168"/>
      <c r="EN288" s="168"/>
      <c r="EO288" s="168"/>
      <c r="EP288" s="168"/>
      <c r="EQ288" s="168"/>
      <c r="ER288" s="168"/>
      <c r="ES288" s="168"/>
      <c r="ET288" s="168"/>
      <c r="EU288" s="168"/>
      <c r="EV288" s="168"/>
      <c r="EW288" s="168"/>
      <c r="EX288" s="168"/>
      <c r="EY288" s="168"/>
      <c r="EZ288" s="168"/>
      <c r="FA288" s="168"/>
      <c r="FB288" s="168"/>
      <c r="FC288" s="168"/>
      <c r="FD288" s="168"/>
      <c r="FE288" s="168"/>
      <c r="FF288" s="168"/>
      <c r="FG288" s="168"/>
    </row>
    <row r="289" spans="1:163" ht="16.5" hidden="1" outlineLevel="1" thickBot="1">
      <c r="A289" s="204">
        <v>41029</v>
      </c>
      <c r="B289" s="148" t="s">
        <v>33</v>
      </c>
      <c r="C289" s="58"/>
      <c r="D289" s="181">
        <v>12</v>
      </c>
      <c r="E289" s="16"/>
      <c r="F289" s="124">
        <v>61473</v>
      </c>
      <c r="G289" s="151">
        <f>SUM(F278:F289)</f>
        <v>721809</v>
      </c>
      <c r="H289" s="126">
        <v>382067</v>
      </c>
      <c r="I289" s="144">
        <f>SUM(H278:H289)</f>
        <v>4481660</v>
      </c>
      <c r="J289" s="152">
        <f>SUM(F289+H289)</f>
        <v>443540</v>
      </c>
      <c r="K289" s="154">
        <f>SUM(J278:J289)</f>
        <v>5203469</v>
      </c>
      <c r="L289" s="152">
        <v>231</v>
      </c>
      <c r="M289" s="143">
        <f t="shared" ref="M289:M312" si="38">SUM(L278:L289)</f>
        <v>2873</v>
      </c>
      <c r="N289" s="143">
        <v>1039</v>
      </c>
      <c r="O289" s="143">
        <v>2896</v>
      </c>
      <c r="P289" s="157">
        <f>N289+O289</f>
        <v>3935</v>
      </c>
      <c r="Q289" s="144">
        <f t="shared" si="27"/>
        <v>42703</v>
      </c>
      <c r="R289" s="190">
        <f>P289+L289</f>
        <v>4166</v>
      </c>
      <c r="S289" s="145">
        <f t="shared" si="28"/>
        <v>45576</v>
      </c>
      <c r="T289" s="183">
        <v>39280</v>
      </c>
      <c r="U289" s="143">
        <f t="shared" si="29"/>
        <v>486003</v>
      </c>
      <c r="V289" s="156">
        <v>158995</v>
      </c>
      <c r="W289" s="156">
        <v>87769</v>
      </c>
      <c r="X289" s="157">
        <f>+V289+W289</f>
        <v>246764</v>
      </c>
      <c r="Y289" s="144">
        <f t="shared" si="30"/>
        <v>2889167</v>
      </c>
      <c r="Z289" s="126">
        <f>X289+T289</f>
        <v>286044</v>
      </c>
      <c r="AA289" s="145">
        <f t="shared" si="31"/>
        <v>3375170</v>
      </c>
      <c r="AB289" s="168"/>
      <c r="AC289" s="168"/>
      <c r="AD289" s="168"/>
      <c r="AF289" s="201">
        <v>493413</v>
      </c>
      <c r="AG289" s="202">
        <v>78736</v>
      </c>
      <c r="AH289" s="168"/>
      <c r="AI289" s="168"/>
      <c r="AJ289" s="168"/>
      <c r="AK289" s="168"/>
      <c r="AL289" s="168"/>
      <c r="AM289" s="168"/>
      <c r="AN289" s="168"/>
      <c r="AO289" s="168"/>
      <c r="AP289" s="168"/>
      <c r="AQ289" s="168"/>
      <c r="AR289" s="168"/>
      <c r="AS289" s="168"/>
      <c r="AT289" s="168"/>
      <c r="AU289" s="168"/>
      <c r="AV289" s="168"/>
      <c r="AW289" s="168"/>
      <c r="AX289" s="168"/>
      <c r="AY289" s="168"/>
      <c r="AZ289" s="168"/>
      <c r="BA289" s="168"/>
      <c r="BB289" s="168"/>
      <c r="BC289" s="168"/>
      <c r="BD289" s="168"/>
      <c r="BE289" s="168"/>
      <c r="BF289" s="168"/>
      <c r="BG289" s="168"/>
      <c r="BH289" s="168"/>
      <c r="BI289" s="168"/>
      <c r="BJ289" s="168"/>
      <c r="BK289" s="168"/>
      <c r="BL289" s="168"/>
      <c r="BM289" s="168"/>
      <c r="BN289" s="168"/>
      <c r="BO289" s="168"/>
      <c r="BP289" s="168"/>
      <c r="BQ289" s="168"/>
      <c r="BR289" s="168"/>
      <c r="BS289" s="168"/>
      <c r="BT289" s="168"/>
      <c r="BU289" s="168"/>
      <c r="BV289" s="168"/>
      <c r="BW289" s="168"/>
      <c r="BX289" s="168"/>
      <c r="BY289" s="168"/>
      <c r="BZ289" s="168"/>
      <c r="CA289" s="168"/>
      <c r="CB289" s="168"/>
      <c r="CC289" s="168"/>
      <c r="CD289" s="168"/>
      <c r="CE289" s="168"/>
      <c r="CF289" s="168"/>
      <c r="CG289" s="168"/>
      <c r="CH289" s="168"/>
      <c r="CI289" s="168"/>
      <c r="CJ289" s="168"/>
      <c r="CK289" s="168"/>
      <c r="CL289" s="168"/>
      <c r="CM289" s="168"/>
      <c r="CN289" s="168"/>
      <c r="CO289" s="168"/>
      <c r="CP289" s="168"/>
      <c r="CQ289" s="168"/>
      <c r="CR289" s="168"/>
      <c r="CS289" s="168"/>
      <c r="CT289" s="168"/>
      <c r="CU289" s="168"/>
      <c r="CV289" s="168"/>
      <c r="CW289" s="168"/>
      <c r="CX289" s="168"/>
      <c r="CY289" s="168"/>
      <c r="CZ289" s="168"/>
      <c r="DA289" s="168"/>
      <c r="DB289" s="168"/>
      <c r="DC289" s="168"/>
      <c r="DD289" s="168"/>
      <c r="DE289" s="168"/>
      <c r="DF289" s="168"/>
      <c r="DG289" s="168"/>
      <c r="DH289" s="168"/>
      <c r="DI289" s="168"/>
      <c r="DJ289" s="168"/>
      <c r="DK289" s="168"/>
      <c r="DL289" s="168"/>
      <c r="DM289" s="168"/>
      <c r="DN289" s="168"/>
      <c r="DO289" s="168"/>
      <c r="DP289" s="168"/>
      <c r="DQ289" s="168"/>
      <c r="DR289" s="168"/>
      <c r="DS289" s="168"/>
      <c r="DT289" s="168"/>
      <c r="DU289" s="168"/>
      <c r="DV289" s="168"/>
      <c r="DW289" s="168"/>
      <c r="DX289" s="168"/>
      <c r="DY289" s="168"/>
      <c r="DZ289" s="168"/>
      <c r="EA289" s="168"/>
      <c r="EB289" s="168"/>
      <c r="EC289" s="168"/>
      <c r="ED289" s="168"/>
      <c r="EE289" s="168"/>
      <c r="EF289" s="168"/>
      <c r="EG289" s="168"/>
      <c r="EH289" s="168"/>
      <c r="EI289" s="168"/>
      <c r="EJ289" s="168"/>
      <c r="EK289" s="168"/>
      <c r="EL289" s="168"/>
      <c r="EM289" s="168"/>
      <c r="EN289" s="168"/>
      <c r="EO289" s="168"/>
      <c r="EP289" s="168"/>
      <c r="EQ289" s="168"/>
      <c r="ER289" s="168"/>
      <c r="ES289" s="168"/>
      <c r="ET289" s="168"/>
      <c r="EU289" s="168"/>
      <c r="EV289" s="168"/>
      <c r="EW289" s="168"/>
      <c r="EX289" s="168"/>
      <c r="EY289" s="168"/>
      <c r="EZ289" s="168"/>
      <c r="FA289" s="168"/>
      <c r="FB289" s="168"/>
      <c r="FC289" s="168"/>
      <c r="FD289" s="168"/>
      <c r="FE289" s="168"/>
      <c r="FF289" s="168"/>
      <c r="FG289" s="168"/>
    </row>
    <row r="290" spans="1:163" ht="16.5" hidden="1" outlineLevel="1" thickBot="1">
      <c r="A290" s="204">
        <v>41060</v>
      </c>
      <c r="B290" s="122" t="s">
        <v>34</v>
      </c>
      <c r="C290" s="24"/>
      <c r="D290" s="181">
        <v>12</v>
      </c>
      <c r="E290" s="207"/>
      <c r="F290" s="124">
        <v>48987</v>
      </c>
      <c r="G290" s="143">
        <f t="shared" ref="G290:G340" si="39">SUM(F279:F290)</f>
        <v>723354</v>
      </c>
      <c r="H290" s="126">
        <v>366576</v>
      </c>
      <c r="I290" s="144">
        <f t="shared" ref="I290:I340" si="40">SUM(H279:H290)</f>
        <v>4481596</v>
      </c>
      <c r="J290" s="126">
        <f t="shared" ref="J290:J339" si="41">SUM(F290+H290)</f>
        <v>415563</v>
      </c>
      <c r="K290" s="145">
        <f t="shared" ref="K290:K340" si="42">SUM(J279:J290)</f>
        <v>5204950</v>
      </c>
      <c r="L290" s="126">
        <v>219</v>
      </c>
      <c r="M290" s="143">
        <f t="shared" si="38"/>
        <v>2868</v>
      </c>
      <c r="N290" s="129">
        <v>1025</v>
      </c>
      <c r="O290" s="129">
        <v>2821</v>
      </c>
      <c r="P290" s="132">
        <f t="shared" ref="P290:P353" si="43">N290+O290</f>
        <v>3846</v>
      </c>
      <c r="Q290" s="144">
        <f t="shared" si="27"/>
        <v>43098</v>
      </c>
      <c r="R290" s="190">
        <f t="shared" ref="R290:R353" si="44">P290+L290</f>
        <v>4065</v>
      </c>
      <c r="S290" s="145">
        <f t="shared" si="28"/>
        <v>45966</v>
      </c>
      <c r="T290" s="129">
        <v>37216</v>
      </c>
      <c r="U290" s="143">
        <f t="shared" si="29"/>
        <v>485078</v>
      </c>
      <c r="V290" s="129">
        <v>156392</v>
      </c>
      <c r="W290" s="129">
        <v>87540</v>
      </c>
      <c r="X290" s="132">
        <f t="shared" ref="X290:X353" si="45">+V290+W290</f>
        <v>243932</v>
      </c>
      <c r="Y290" s="144">
        <f t="shared" si="30"/>
        <v>2895367</v>
      </c>
      <c r="Z290" s="126">
        <f t="shared" ref="Z290:Z353" si="46">X290+T290</f>
        <v>281148</v>
      </c>
      <c r="AA290" s="145">
        <f t="shared" si="31"/>
        <v>3380445</v>
      </c>
      <c r="AB290" s="168"/>
      <c r="AC290" s="168"/>
      <c r="AD290" s="168"/>
      <c r="AE290" s="162"/>
      <c r="AF290" s="201">
        <v>488398</v>
      </c>
      <c r="AG290" s="208">
        <v>74096</v>
      </c>
      <c r="AH290" s="168"/>
      <c r="AI290" s="168"/>
      <c r="AJ290" s="168"/>
      <c r="AK290" s="168"/>
      <c r="AL290" s="168"/>
      <c r="AM290" s="168"/>
      <c r="AN290" s="168"/>
      <c r="AO290" s="168"/>
      <c r="AP290" s="168"/>
      <c r="AQ290" s="168"/>
      <c r="AR290" s="168"/>
      <c r="AS290" s="168"/>
      <c r="AT290" s="168"/>
      <c r="AU290" s="168"/>
      <c r="AV290" s="168"/>
      <c r="AW290" s="168"/>
      <c r="AX290" s="168"/>
      <c r="AY290" s="168"/>
      <c r="AZ290" s="168"/>
      <c r="BA290" s="168"/>
      <c r="BB290" s="168"/>
      <c r="BC290" s="168"/>
      <c r="BD290" s="168"/>
      <c r="BE290" s="168"/>
      <c r="BF290" s="168"/>
      <c r="BG290" s="168"/>
      <c r="BH290" s="168"/>
      <c r="BI290" s="168"/>
      <c r="BJ290" s="168"/>
      <c r="BK290" s="168"/>
      <c r="BL290" s="168"/>
      <c r="BM290" s="168"/>
      <c r="BN290" s="168"/>
      <c r="BO290" s="168"/>
      <c r="BP290" s="168"/>
      <c r="BQ290" s="168"/>
      <c r="BR290" s="168"/>
      <c r="BS290" s="168"/>
      <c r="BT290" s="168"/>
      <c r="BU290" s="168"/>
      <c r="BV290" s="168"/>
      <c r="BW290" s="168"/>
      <c r="BX290" s="168"/>
      <c r="BY290" s="168"/>
      <c r="BZ290" s="168"/>
      <c r="CA290" s="168"/>
      <c r="CB290" s="168"/>
      <c r="CC290" s="168"/>
      <c r="CD290" s="168"/>
      <c r="CE290" s="168"/>
      <c r="CF290" s="168"/>
      <c r="CG290" s="168"/>
      <c r="CH290" s="168"/>
      <c r="CI290" s="168"/>
      <c r="CJ290" s="168"/>
      <c r="CK290" s="168"/>
      <c r="CL290" s="168"/>
      <c r="CM290" s="168"/>
      <c r="CN290" s="168"/>
      <c r="CO290" s="168"/>
      <c r="CP290" s="168"/>
      <c r="CQ290" s="168"/>
      <c r="CR290" s="168"/>
      <c r="CS290" s="168"/>
      <c r="CT290" s="168"/>
      <c r="CU290" s="168"/>
      <c r="CV290" s="168"/>
      <c r="CW290" s="168"/>
      <c r="CX290" s="168"/>
      <c r="CY290" s="168"/>
      <c r="CZ290" s="168"/>
      <c r="DA290" s="168"/>
      <c r="DB290" s="168"/>
      <c r="DC290" s="168"/>
      <c r="DD290" s="168"/>
      <c r="DE290" s="168"/>
      <c r="DF290" s="168"/>
      <c r="DG290" s="168"/>
      <c r="DH290" s="168"/>
      <c r="DI290" s="168"/>
      <c r="DJ290" s="168"/>
      <c r="DK290" s="168"/>
      <c r="DL290" s="168"/>
      <c r="DM290" s="168"/>
      <c r="DN290" s="168"/>
      <c r="DO290" s="168"/>
      <c r="DP290" s="168"/>
      <c r="DQ290" s="168"/>
      <c r="DR290" s="168"/>
      <c r="DS290" s="168"/>
      <c r="DT290" s="168"/>
      <c r="DU290" s="168"/>
      <c r="DV290" s="168"/>
      <c r="DW290" s="168"/>
      <c r="DX290" s="168"/>
      <c r="DY290" s="168"/>
      <c r="DZ290" s="168"/>
      <c r="EA290" s="168"/>
      <c r="EB290" s="168"/>
      <c r="EC290" s="168"/>
      <c r="ED290" s="168"/>
      <c r="EE290" s="168"/>
      <c r="EF290" s="168"/>
      <c r="EG290" s="168"/>
      <c r="EH290" s="168"/>
      <c r="EI290" s="168"/>
      <c r="EJ290" s="168"/>
      <c r="EK290" s="168"/>
      <c r="EL290" s="168"/>
      <c r="EM290" s="168"/>
      <c r="EN290" s="168"/>
      <c r="EO290" s="168"/>
      <c r="EP290" s="168"/>
      <c r="EQ290" s="168"/>
      <c r="ER290" s="168"/>
      <c r="ES290" s="168"/>
      <c r="ET290" s="168"/>
      <c r="EU290" s="168"/>
      <c r="EV290" s="168"/>
      <c r="EW290" s="168"/>
      <c r="EX290" s="168"/>
      <c r="EY290" s="168"/>
      <c r="EZ290" s="168"/>
      <c r="FA290" s="168"/>
      <c r="FB290" s="168"/>
      <c r="FC290" s="168"/>
      <c r="FD290" s="168"/>
      <c r="FE290" s="168"/>
      <c r="FF290" s="168"/>
      <c r="FG290" s="168"/>
    </row>
    <row r="291" spans="1:163" ht="16.5" hidden="1" outlineLevel="1" thickBot="1">
      <c r="A291" s="204">
        <v>41090</v>
      </c>
      <c r="B291" s="122" t="s">
        <v>35</v>
      </c>
      <c r="C291" s="24"/>
      <c r="D291" s="181">
        <v>12</v>
      </c>
      <c r="E291" s="207"/>
      <c r="F291" s="124">
        <v>50980</v>
      </c>
      <c r="G291" s="143">
        <f t="shared" si="39"/>
        <v>733306</v>
      </c>
      <c r="H291" s="126">
        <v>350972</v>
      </c>
      <c r="I291" s="144">
        <f t="shared" si="40"/>
        <v>4498279</v>
      </c>
      <c r="J291" s="126">
        <f t="shared" si="41"/>
        <v>401952</v>
      </c>
      <c r="K291" s="145">
        <f t="shared" si="42"/>
        <v>5231585</v>
      </c>
      <c r="L291" s="126">
        <v>211</v>
      </c>
      <c r="M291" s="143">
        <f t="shared" si="38"/>
        <v>2905</v>
      </c>
      <c r="N291" s="129">
        <v>971</v>
      </c>
      <c r="O291" s="129">
        <v>2615</v>
      </c>
      <c r="P291" s="132">
        <f t="shared" si="43"/>
        <v>3586</v>
      </c>
      <c r="Q291" s="144">
        <f t="shared" si="27"/>
        <v>43469</v>
      </c>
      <c r="R291" s="190">
        <f t="shared" si="44"/>
        <v>3797</v>
      </c>
      <c r="S291" s="145">
        <f t="shared" si="28"/>
        <v>46374</v>
      </c>
      <c r="T291" s="129">
        <v>35872</v>
      </c>
      <c r="U291" s="143">
        <f t="shared" si="29"/>
        <v>491764</v>
      </c>
      <c r="V291" s="129">
        <v>147971</v>
      </c>
      <c r="W291" s="129">
        <v>82085</v>
      </c>
      <c r="X291" s="132">
        <f t="shared" si="45"/>
        <v>230056</v>
      </c>
      <c r="Y291" s="144">
        <f t="shared" si="30"/>
        <v>2911229</v>
      </c>
      <c r="Z291" s="126">
        <f t="shared" si="46"/>
        <v>265928</v>
      </c>
      <c r="AA291" s="145">
        <f t="shared" si="31"/>
        <v>3402993</v>
      </c>
      <c r="AB291" s="168"/>
      <c r="AC291" s="168"/>
      <c r="AD291" s="168"/>
      <c r="AE291" s="162"/>
      <c r="AF291" s="201">
        <v>460536</v>
      </c>
      <c r="AG291" s="208">
        <v>72264</v>
      </c>
      <c r="AH291" s="168"/>
      <c r="AI291" s="168"/>
      <c r="AJ291" s="168"/>
      <c r="AK291" s="168"/>
      <c r="AL291" s="168"/>
      <c r="AM291" s="168"/>
      <c r="AN291" s="168"/>
      <c r="AO291" s="168"/>
      <c r="AP291" s="168"/>
      <c r="AQ291" s="168"/>
      <c r="AR291" s="168"/>
      <c r="AS291" s="168"/>
      <c r="AT291" s="168"/>
      <c r="AU291" s="168"/>
      <c r="AV291" s="168"/>
      <c r="AW291" s="168"/>
      <c r="AX291" s="168"/>
      <c r="AY291" s="168"/>
      <c r="AZ291" s="168"/>
      <c r="BA291" s="168"/>
      <c r="BB291" s="168"/>
      <c r="BC291" s="168"/>
      <c r="BD291" s="168"/>
      <c r="BE291" s="168"/>
      <c r="BF291" s="168"/>
      <c r="BG291" s="168"/>
      <c r="BH291" s="168"/>
      <c r="BI291" s="168"/>
      <c r="BJ291" s="168"/>
      <c r="BK291" s="168"/>
      <c r="BL291" s="168"/>
      <c r="BM291" s="168"/>
      <c r="BN291" s="168"/>
      <c r="BO291" s="168"/>
      <c r="BP291" s="168"/>
      <c r="BQ291" s="168"/>
      <c r="BR291" s="168"/>
      <c r="BS291" s="168"/>
      <c r="BT291" s="168"/>
      <c r="BU291" s="168"/>
      <c r="BV291" s="168"/>
      <c r="BW291" s="168"/>
      <c r="BX291" s="168"/>
      <c r="BY291" s="168"/>
      <c r="BZ291" s="168"/>
      <c r="CA291" s="168"/>
      <c r="CB291" s="168"/>
      <c r="CC291" s="168"/>
      <c r="CD291" s="168"/>
      <c r="CE291" s="168"/>
      <c r="CF291" s="168"/>
      <c r="CG291" s="168"/>
      <c r="CH291" s="168"/>
      <c r="CI291" s="168"/>
      <c r="CJ291" s="168"/>
      <c r="CK291" s="168"/>
      <c r="CL291" s="168"/>
      <c r="CM291" s="168"/>
      <c r="CN291" s="168"/>
      <c r="CO291" s="168"/>
      <c r="CP291" s="168"/>
      <c r="CQ291" s="168"/>
      <c r="CR291" s="168"/>
      <c r="CS291" s="168"/>
      <c r="CT291" s="168"/>
      <c r="CU291" s="168"/>
      <c r="CV291" s="168"/>
      <c r="CW291" s="168"/>
      <c r="CX291" s="168"/>
      <c r="CY291" s="168"/>
      <c r="CZ291" s="168"/>
      <c r="DA291" s="168"/>
      <c r="DB291" s="168"/>
      <c r="DC291" s="168"/>
      <c r="DD291" s="168"/>
      <c r="DE291" s="168"/>
      <c r="DF291" s="168"/>
      <c r="DG291" s="168"/>
      <c r="DH291" s="168"/>
      <c r="DI291" s="168"/>
      <c r="DJ291" s="168"/>
      <c r="DK291" s="168"/>
      <c r="DL291" s="168"/>
      <c r="DM291" s="168"/>
      <c r="DN291" s="168"/>
      <c r="DO291" s="168"/>
      <c r="DP291" s="168"/>
      <c r="DQ291" s="168"/>
      <c r="DR291" s="168"/>
      <c r="DS291" s="168"/>
      <c r="DT291" s="168"/>
      <c r="DU291" s="168"/>
      <c r="DV291" s="168"/>
      <c r="DW291" s="168"/>
      <c r="DX291" s="168"/>
      <c r="DY291" s="168"/>
      <c r="DZ291" s="168"/>
      <c r="EA291" s="168"/>
      <c r="EB291" s="168"/>
      <c r="EC291" s="168"/>
      <c r="ED291" s="168"/>
      <c r="EE291" s="168"/>
      <c r="EF291" s="168"/>
      <c r="EG291" s="168"/>
      <c r="EH291" s="168"/>
      <c r="EI291" s="168"/>
      <c r="EJ291" s="168"/>
      <c r="EK291" s="168"/>
      <c r="EL291" s="168"/>
      <c r="EM291" s="168"/>
      <c r="EN291" s="168"/>
      <c r="EO291" s="168"/>
      <c r="EP291" s="168"/>
      <c r="EQ291" s="168"/>
      <c r="ER291" s="168"/>
      <c r="ES291" s="168"/>
      <c r="ET291" s="168"/>
      <c r="EU291" s="168"/>
      <c r="EV291" s="168"/>
      <c r="EW291" s="168"/>
      <c r="EX291" s="168"/>
      <c r="EY291" s="168"/>
      <c r="EZ291" s="168"/>
      <c r="FA291" s="168"/>
      <c r="FB291" s="168"/>
      <c r="FC291" s="168"/>
      <c r="FD291" s="168"/>
      <c r="FE291" s="168"/>
      <c r="FF291" s="168"/>
      <c r="FG291" s="168"/>
    </row>
    <row r="292" spans="1:163" ht="16.5" hidden="1" outlineLevel="1" thickBot="1">
      <c r="A292" s="204">
        <v>41121</v>
      </c>
      <c r="B292" s="122" t="s">
        <v>36</v>
      </c>
      <c r="C292" s="24"/>
      <c r="D292" s="181">
        <v>12</v>
      </c>
      <c r="E292" s="207"/>
      <c r="F292" s="124">
        <v>59817</v>
      </c>
      <c r="G292" s="143">
        <f t="shared" si="39"/>
        <v>736097</v>
      </c>
      <c r="H292" s="126">
        <v>377758</v>
      </c>
      <c r="I292" s="144">
        <f t="shared" si="40"/>
        <v>4492305</v>
      </c>
      <c r="J292" s="126">
        <f t="shared" si="41"/>
        <v>437575</v>
      </c>
      <c r="K292" s="145">
        <f t="shared" si="42"/>
        <v>5228402</v>
      </c>
      <c r="L292" s="126">
        <v>258</v>
      </c>
      <c r="M292" s="143">
        <f t="shared" si="38"/>
        <v>2928</v>
      </c>
      <c r="N292" s="129">
        <v>1075</v>
      </c>
      <c r="O292" s="129">
        <v>2810</v>
      </c>
      <c r="P292" s="132">
        <f t="shared" si="43"/>
        <v>3885</v>
      </c>
      <c r="Q292" s="144">
        <f t="shared" si="27"/>
        <v>43784</v>
      </c>
      <c r="R292" s="126">
        <f t="shared" si="44"/>
        <v>4143</v>
      </c>
      <c r="S292" s="145">
        <f t="shared" si="28"/>
        <v>46712</v>
      </c>
      <c r="T292" s="129">
        <v>43904</v>
      </c>
      <c r="U292" s="143">
        <f t="shared" si="29"/>
        <v>495612</v>
      </c>
      <c r="V292" s="129">
        <v>163082</v>
      </c>
      <c r="W292" s="129">
        <v>86478</v>
      </c>
      <c r="X292" s="132">
        <f t="shared" si="45"/>
        <v>249560</v>
      </c>
      <c r="Y292" s="144">
        <f t="shared" si="30"/>
        <v>2913161</v>
      </c>
      <c r="Z292" s="126">
        <f t="shared" si="46"/>
        <v>293464</v>
      </c>
      <c r="AA292" s="145">
        <f t="shared" si="31"/>
        <v>3408773</v>
      </c>
      <c r="AB292" s="168"/>
      <c r="AC292" s="168"/>
      <c r="AD292" s="168"/>
      <c r="AE292" s="162"/>
      <c r="AF292" s="201">
        <v>499784</v>
      </c>
      <c r="AG292" s="208">
        <v>87304</v>
      </c>
      <c r="AH292" s="168"/>
      <c r="AI292" s="168"/>
      <c r="AJ292" s="168"/>
      <c r="AK292" s="168"/>
      <c r="AL292" s="168"/>
      <c r="AM292" s="168"/>
      <c r="AN292" s="168"/>
      <c r="AO292" s="168"/>
      <c r="AP292" s="168"/>
      <c r="AQ292" s="168"/>
      <c r="AR292" s="168"/>
      <c r="AS292" s="168"/>
      <c r="AT292" s="168"/>
      <c r="AU292" s="168"/>
      <c r="AV292" s="168"/>
      <c r="AW292" s="168"/>
      <c r="AX292" s="168"/>
      <c r="AY292" s="168"/>
      <c r="AZ292" s="168"/>
      <c r="BA292" s="168"/>
      <c r="BB292" s="168"/>
      <c r="BC292" s="168"/>
      <c r="BD292" s="168"/>
      <c r="BE292" s="168"/>
      <c r="BF292" s="168"/>
      <c r="BG292" s="168"/>
      <c r="BH292" s="168"/>
      <c r="BI292" s="168"/>
      <c r="BJ292" s="168"/>
      <c r="BK292" s="168"/>
      <c r="BL292" s="168"/>
      <c r="BM292" s="168"/>
      <c r="BN292" s="168"/>
      <c r="BO292" s="168"/>
      <c r="BP292" s="168"/>
      <c r="BQ292" s="168"/>
      <c r="BR292" s="168"/>
      <c r="BS292" s="168"/>
      <c r="BT292" s="168"/>
      <c r="BU292" s="168"/>
      <c r="BV292" s="168"/>
      <c r="BW292" s="168"/>
      <c r="BX292" s="168"/>
      <c r="BY292" s="168"/>
      <c r="BZ292" s="168"/>
      <c r="CA292" s="168"/>
      <c r="CB292" s="168"/>
      <c r="CC292" s="168"/>
      <c r="CD292" s="168"/>
      <c r="CE292" s="168"/>
      <c r="CF292" s="168"/>
      <c r="CG292" s="168"/>
      <c r="CH292" s="168"/>
      <c r="CI292" s="168"/>
      <c r="CJ292" s="168"/>
      <c r="CK292" s="168"/>
      <c r="CL292" s="168"/>
      <c r="CM292" s="168"/>
      <c r="CN292" s="168"/>
      <c r="CO292" s="168"/>
      <c r="CP292" s="168"/>
      <c r="CQ292" s="168"/>
      <c r="CR292" s="168"/>
      <c r="CS292" s="168"/>
      <c r="CT292" s="168"/>
      <c r="CU292" s="168"/>
      <c r="CV292" s="168"/>
      <c r="CW292" s="168"/>
      <c r="CX292" s="168"/>
      <c r="CY292" s="168"/>
      <c r="CZ292" s="168"/>
      <c r="DA292" s="168"/>
      <c r="DB292" s="168"/>
      <c r="DC292" s="168"/>
      <c r="DD292" s="168"/>
      <c r="DE292" s="168"/>
      <c r="DF292" s="168"/>
      <c r="DG292" s="168"/>
      <c r="DH292" s="168"/>
      <c r="DI292" s="168"/>
      <c r="DJ292" s="168"/>
      <c r="DK292" s="168"/>
      <c r="DL292" s="168"/>
      <c r="DM292" s="168"/>
      <c r="DN292" s="168"/>
      <c r="DO292" s="168"/>
      <c r="DP292" s="168"/>
      <c r="DQ292" s="168"/>
      <c r="DR292" s="168"/>
      <c r="DS292" s="168"/>
      <c r="DT292" s="168"/>
      <c r="DU292" s="168"/>
      <c r="DV292" s="168"/>
      <c r="DW292" s="168"/>
      <c r="DX292" s="168"/>
      <c r="DY292" s="168"/>
      <c r="DZ292" s="168"/>
      <c r="EA292" s="168"/>
      <c r="EB292" s="168"/>
      <c r="EC292" s="168"/>
      <c r="ED292" s="168"/>
      <c r="EE292" s="168"/>
      <c r="EF292" s="168"/>
      <c r="EG292" s="168"/>
      <c r="EH292" s="168"/>
      <c r="EI292" s="168"/>
      <c r="EJ292" s="168"/>
      <c r="EK292" s="168"/>
      <c r="EL292" s="168"/>
      <c r="EM292" s="168"/>
      <c r="EN292" s="168"/>
      <c r="EO292" s="168"/>
      <c r="EP292" s="168"/>
      <c r="EQ292" s="168"/>
      <c r="ER292" s="168"/>
      <c r="ES292" s="168"/>
      <c r="ET292" s="168"/>
      <c r="EU292" s="168"/>
      <c r="EV292" s="168"/>
      <c r="EW292" s="168"/>
      <c r="EX292" s="168"/>
      <c r="EY292" s="168"/>
      <c r="EZ292" s="168"/>
      <c r="FA292" s="168"/>
      <c r="FB292" s="168"/>
      <c r="FC292" s="168"/>
      <c r="FD292" s="168"/>
      <c r="FE292" s="168"/>
      <c r="FF292" s="168"/>
      <c r="FG292" s="168"/>
    </row>
    <row r="293" spans="1:163" ht="16.5" hidden="1" outlineLevel="1" thickBot="1">
      <c r="A293" s="204">
        <v>41152</v>
      </c>
      <c r="B293" s="122" t="s">
        <v>37</v>
      </c>
      <c r="C293" s="24"/>
      <c r="D293" s="181">
        <v>12</v>
      </c>
      <c r="E293" s="207"/>
      <c r="F293" s="124">
        <v>53325</v>
      </c>
      <c r="G293" s="143">
        <f t="shared" si="39"/>
        <v>734009</v>
      </c>
      <c r="H293" s="126">
        <v>372140</v>
      </c>
      <c r="I293" s="144">
        <f t="shared" si="40"/>
        <v>4476275</v>
      </c>
      <c r="J293" s="126">
        <f t="shared" si="41"/>
        <v>425465</v>
      </c>
      <c r="K293" s="145">
        <f t="shared" si="42"/>
        <v>5210284</v>
      </c>
      <c r="L293" s="126">
        <v>245</v>
      </c>
      <c r="M293" s="143">
        <f t="shared" si="38"/>
        <v>2937</v>
      </c>
      <c r="N293" s="129">
        <v>1045</v>
      </c>
      <c r="O293" s="129">
        <v>2565</v>
      </c>
      <c r="P293" s="132">
        <f t="shared" si="43"/>
        <v>3610</v>
      </c>
      <c r="Q293" s="144">
        <f t="shared" si="27"/>
        <v>43712</v>
      </c>
      <c r="R293" s="126">
        <f t="shared" si="44"/>
        <v>3855</v>
      </c>
      <c r="S293" s="145">
        <f t="shared" si="28"/>
        <v>46649</v>
      </c>
      <c r="T293" s="129">
        <v>41656</v>
      </c>
      <c r="U293" s="143">
        <f t="shared" si="29"/>
        <v>497560</v>
      </c>
      <c r="V293" s="129">
        <v>157873</v>
      </c>
      <c r="W293" s="129">
        <v>82583</v>
      </c>
      <c r="X293" s="132">
        <f t="shared" si="45"/>
        <v>240456</v>
      </c>
      <c r="Y293" s="144">
        <f t="shared" si="30"/>
        <v>2901438</v>
      </c>
      <c r="Z293" s="126">
        <f t="shared" si="46"/>
        <v>282112</v>
      </c>
      <c r="AA293" s="145">
        <f t="shared" si="31"/>
        <v>3398998</v>
      </c>
      <c r="AB293" s="168"/>
      <c r="AC293" s="168"/>
      <c r="AD293" s="168"/>
      <c r="AE293" s="162"/>
      <c r="AF293" s="201">
        <v>481454</v>
      </c>
      <c r="AG293" s="208">
        <v>83136</v>
      </c>
      <c r="AH293" s="168"/>
      <c r="AI293" s="168"/>
      <c r="AJ293" s="168"/>
      <c r="AK293" s="168"/>
      <c r="AL293" s="168"/>
      <c r="AM293" s="168"/>
      <c r="AN293" s="168"/>
      <c r="AO293" s="168"/>
      <c r="AP293" s="168"/>
      <c r="AQ293" s="168"/>
      <c r="AR293" s="168"/>
      <c r="AS293" s="168"/>
      <c r="AT293" s="168"/>
      <c r="AU293" s="168"/>
      <c r="AV293" s="168"/>
      <c r="AW293" s="168"/>
      <c r="AX293" s="168"/>
      <c r="AY293" s="168"/>
      <c r="AZ293" s="168"/>
      <c r="BA293" s="168"/>
      <c r="BB293" s="168"/>
      <c r="BC293" s="168"/>
      <c r="BD293" s="168"/>
      <c r="BE293" s="168"/>
      <c r="BF293" s="168"/>
      <c r="BG293" s="168"/>
      <c r="BH293" s="168"/>
      <c r="BI293" s="168"/>
      <c r="BJ293" s="168"/>
      <c r="BK293" s="168"/>
      <c r="BL293" s="168"/>
      <c r="BM293" s="168"/>
      <c r="BN293" s="168"/>
      <c r="BO293" s="168"/>
      <c r="BP293" s="168"/>
      <c r="BQ293" s="168"/>
      <c r="BR293" s="168"/>
      <c r="BS293" s="168"/>
      <c r="BT293" s="168"/>
      <c r="BU293" s="168"/>
      <c r="BV293" s="168"/>
      <c r="BW293" s="168"/>
      <c r="BX293" s="168"/>
      <c r="BY293" s="168"/>
      <c r="BZ293" s="168"/>
      <c r="CA293" s="168"/>
      <c r="CB293" s="168"/>
      <c r="CC293" s="168"/>
      <c r="CD293" s="168"/>
      <c r="CE293" s="168"/>
      <c r="CF293" s="168"/>
      <c r="CG293" s="168"/>
      <c r="CH293" s="168"/>
      <c r="CI293" s="168"/>
      <c r="CJ293" s="168"/>
      <c r="CK293" s="168"/>
      <c r="CL293" s="168"/>
      <c r="CM293" s="168"/>
      <c r="CN293" s="168"/>
      <c r="CO293" s="168"/>
      <c r="CP293" s="168"/>
      <c r="CQ293" s="168"/>
      <c r="CR293" s="168"/>
      <c r="CS293" s="168"/>
      <c r="CT293" s="168"/>
      <c r="CU293" s="168"/>
      <c r="CV293" s="168"/>
      <c r="CW293" s="168"/>
      <c r="CX293" s="168"/>
      <c r="CY293" s="168"/>
      <c r="CZ293" s="168"/>
      <c r="DA293" s="168"/>
      <c r="DB293" s="168"/>
      <c r="DC293" s="168"/>
      <c r="DD293" s="168"/>
      <c r="DE293" s="168"/>
      <c r="DF293" s="168"/>
      <c r="DG293" s="168"/>
      <c r="DH293" s="168"/>
      <c r="DI293" s="168"/>
      <c r="DJ293" s="168"/>
      <c r="DK293" s="168"/>
      <c r="DL293" s="168"/>
      <c r="DM293" s="168"/>
      <c r="DN293" s="168"/>
      <c r="DO293" s="168"/>
      <c r="DP293" s="168"/>
      <c r="DQ293" s="168"/>
      <c r="DR293" s="168"/>
      <c r="DS293" s="168"/>
      <c r="DT293" s="168"/>
      <c r="DU293" s="168"/>
      <c r="DV293" s="168"/>
      <c r="DW293" s="168"/>
      <c r="DX293" s="168"/>
      <c r="DY293" s="168"/>
      <c r="DZ293" s="168"/>
      <c r="EA293" s="168"/>
      <c r="EB293" s="168"/>
      <c r="EC293" s="168"/>
      <c r="ED293" s="168"/>
      <c r="EE293" s="168"/>
      <c r="EF293" s="168"/>
      <c r="EG293" s="168"/>
      <c r="EH293" s="168"/>
      <c r="EI293" s="168"/>
      <c r="EJ293" s="168"/>
      <c r="EK293" s="168"/>
      <c r="EL293" s="168"/>
      <c r="EM293" s="168"/>
      <c r="EN293" s="168"/>
      <c r="EO293" s="168"/>
      <c r="EP293" s="168"/>
      <c r="EQ293" s="168"/>
      <c r="ER293" s="168"/>
      <c r="ES293" s="168"/>
      <c r="ET293" s="168"/>
      <c r="EU293" s="168"/>
      <c r="EV293" s="168"/>
      <c r="EW293" s="168"/>
      <c r="EX293" s="168"/>
      <c r="EY293" s="168"/>
      <c r="EZ293" s="168"/>
      <c r="FA293" s="168"/>
      <c r="FB293" s="168"/>
      <c r="FC293" s="168"/>
      <c r="FD293" s="168"/>
      <c r="FE293" s="168"/>
      <c r="FF293" s="168"/>
      <c r="FG293" s="168"/>
    </row>
    <row r="294" spans="1:163" ht="16.5" hidden="1" outlineLevel="1" thickBot="1">
      <c r="A294" s="204">
        <v>41182</v>
      </c>
      <c r="B294" s="122" t="s">
        <v>38</v>
      </c>
      <c r="C294" s="24"/>
      <c r="D294" s="181">
        <v>12</v>
      </c>
      <c r="E294" s="207"/>
      <c r="F294" s="124">
        <v>58506</v>
      </c>
      <c r="G294" s="143">
        <f t="shared" si="39"/>
        <v>731748</v>
      </c>
      <c r="H294" s="126">
        <v>385880</v>
      </c>
      <c r="I294" s="144">
        <f t="shared" si="40"/>
        <v>4502481</v>
      </c>
      <c r="J294" s="126">
        <f t="shared" si="41"/>
        <v>444386</v>
      </c>
      <c r="K294" s="145">
        <f t="shared" si="42"/>
        <v>5234229</v>
      </c>
      <c r="L294" s="126">
        <v>240</v>
      </c>
      <c r="M294" s="143">
        <f t="shared" si="38"/>
        <v>2921</v>
      </c>
      <c r="N294" s="129">
        <v>1046</v>
      </c>
      <c r="O294" s="129">
        <v>2681</v>
      </c>
      <c r="P294" s="132">
        <f t="shared" si="43"/>
        <v>3727</v>
      </c>
      <c r="Q294" s="144">
        <f t="shared" si="27"/>
        <v>43786</v>
      </c>
      <c r="R294" s="126">
        <f t="shared" si="44"/>
        <v>3967</v>
      </c>
      <c r="S294" s="145">
        <f t="shared" si="28"/>
        <v>46707</v>
      </c>
      <c r="T294" s="129">
        <v>40808</v>
      </c>
      <c r="U294" s="143">
        <f t="shared" si="29"/>
        <v>495168</v>
      </c>
      <c r="V294" s="129">
        <v>157845</v>
      </c>
      <c r="W294" s="129">
        <v>87978</v>
      </c>
      <c r="X294" s="132">
        <f t="shared" si="45"/>
        <v>245823</v>
      </c>
      <c r="Y294" s="144">
        <f t="shared" si="30"/>
        <v>2896365</v>
      </c>
      <c r="Z294" s="126">
        <f t="shared" si="46"/>
        <v>286631</v>
      </c>
      <c r="AA294" s="145">
        <f t="shared" si="31"/>
        <v>3391533</v>
      </c>
      <c r="AB294" s="168"/>
      <c r="AC294" s="168"/>
      <c r="AD294" s="168"/>
      <c r="AE294" s="162"/>
      <c r="AF294" s="201">
        <v>492290</v>
      </c>
      <c r="AG294" s="208">
        <v>81616</v>
      </c>
      <c r="AH294" s="168"/>
      <c r="AI294" s="168"/>
      <c r="AJ294" s="168"/>
      <c r="AK294" s="168"/>
      <c r="AL294" s="168"/>
      <c r="AM294" s="168"/>
      <c r="AN294" s="168"/>
      <c r="AO294" s="168"/>
      <c r="AP294" s="168"/>
      <c r="AQ294" s="168"/>
      <c r="AR294" s="168"/>
      <c r="AS294" s="168"/>
      <c r="AT294" s="168"/>
      <c r="AU294" s="168"/>
      <c r="AV294" s="168"/>
      <c r="AW294" s="168"/>
      <c r="AX294" s="168"/>
      <c r="AY294" s="168"/>
      <c r="AZ294" s="168"/>
      <c r="BA294" s="168"/>
      <c r="BB294" s="168"/>
      <c r="BC294" s="168"/>
      <c r="BD294" s="168"/>
      <c r="BE294" s="168"/>
      <c r="BF294" s="168"/>
      <c r="BG294" s="168"/>
      <c r="BH294" s="168"/>
      <c r="BI294" s="168"/>
      <c r="BJ294" s="168"/>
      <c r="BK294" s="168"/>
      <c r="BL294" s="168"/>
      <c r="BM294" s="168"/>
      <c r="BN294" s="168"/>
      <c r="BO294" s="168"/>
      <c r="BP294" s="168"/>
      <c r="BQ294" s="168"/>
      <c r="BR294" s="168"/>
      <c r="BS294" s="168"/>
      <c r="BT294" s="168"/>
      <c r="BU294" s="168"/>
      <c r="BV294" s="168"/>
      <c r="BW294" s="168"/>
      <c r="BX294" s="168"/>
      <c r="BY294" s="168"/>
      <c r="BZ294" s="168"/>
      <c r="CA294" s="168"/>
      <c r="CB294" s="168"/>
      <c r="CC294" s="168"/>
      <c r="CD294" s="168"/>
      <c r="CE294" s="168"/>
      <c r="CF294" s="168"/>
      <c r="CG294" s="168"/>
      <c r="CH294" s="168"/>
      <c r="CI294" s="168"/>
      <c r="CJ294" s="168"/>
      <c r="CK294" s="168"/>
      <c r="CL294" s="168"/>
      <c r="CM294" s="168"/>
      <c r="CN294" s="168"/>
      <c r="CO294" s="168"/>
      <c r="CP294" s="168"/>
      <c r="CQ294" s="168"/>
      <c r="CR294" s="168"/>
      <c r="CS294" s="168"/>
      <c r="CT294" s="168"/>
      <c r="CU294" s="168"/>
      <c r="CV294" s="168"/>
      <c r="CW294" s="168"/>
      <c r="CX294" s="168"/>
      <c r="CY294" s="168"/>
      <c r="CZ294" s="168"/>
      <c r="DA294" s="168"/>
      <c r="DB294" s="168"/>
      <c r="DC294" s="168"/>
      <c r="DD294" s="168"/>
      <c r="DE294" s="168"/>
      <c r="DF294" s="168"/>
      <c r="DG294" s="168"/>
      <c r="DH294" s="168"/>
      <c r="DI294" s="168"/>
      <c r="DJ294" s="168"/>
      <c r="DK294" s="168"/>
      <c r="DL294" s="168"/>
      <c r="DM294" s="168"/>
      <c r="DN294" s="168"/>
      <c r="DO294" s="168"/>
      <c r="DP294" s="168"/>
      <c r="DQ294" s="168"/>
      <c r="DR294" s="168"/>
      <c r="DS294" s="168"/>
      <c r="DT294" s="168"/>
      <c r="DU294" s="168"/>
      <c r="DV294" s="168"/>
      <c r="DW294" s="168"/>
      <c r="DX294" s="168"/>
      <c r="DY294" s="168"/>
      <c r="DZ294" s="168"/>
      <c r="EA294" s="168"/>
      <c r="EB294" s="168"/>
      <c r="EC294" s="168"/>
      <c r="ED294" s="168"/>
      <c r="EE294" s="168"/>
      <c r="EF294" s="168"/>
      <c r="EG294" s="168"/>
      <c r="EH294" s="168"/>
      <c r="EI294" s="168"/>
      <c r="EJ294" s="168"/>
      <c r="EK294" s="168"/>
      <c r="EL294" s="168"/>
      <c r="EM294" s="168"/>
      <c r="EN294" s="168"/>
      <c r="EO294" s="168"/>
      <c r="EP294" s="168"/>
      <c r="EQ294" s="168"/>
      <c r="ER294" s="168"/>
      <c r="ES294" s="168"/>
      <c r="ET294" s="168"/>
      <c r="EU294" s="168"/>
      <c r="EV294" s="168"/>
      <c r="EW294" s="168"/>
      <c r="EX294" s="168"/>
      <c r="EY294" s="168"/>
      <c r="EZ294" s="168"/>
      <c r="FA294" s="168"/>
      <c r="FB294" s="168"/>
      <c r="FC294" s="168"/>
      <c r="FD294" s="168"/>
      <c r="FE294" s="168"/>
      <c r="FF294" s="168"/>
      <c r="FG294" s="168"/>
    </row>
    <row r="295" spans="1:163" ht="16.5" hidden="1" outlineLevel="1" thickBot="1">
      <c r="A295" s="204">
        <v>41213</v>
      </c>
      <c r="B295" s="122" t="s">
        <v>39</v>
      </c>
      <c r="C295" s="24"/>
      <c r="D295" s="181">
        <v>12</v>
      </c>
      <c r="E295" s="207"/>
      <c r="F295" s="124">
        <v>64630</v>
      </c>
      <c r="G295" s="143">
        <f t="shared" si="39"/>
        <v>720529</v>
      </c>
      <c r="H295" s="126">
        <v>405702</v>
      </c>
      <c r="I295" s="144">
        <f t="shared" si="40"/>
        <v>4521796</v>
      </c>
      <c r="J295" s="126">
        <f t="shared" si="41"/>
        <v>470332</v>
      </c>
      <c r="K295" s="145">
        <f t="shared" si="42"/>
        <v>5242325</v>
      </c>
      <c r="L295" s="126">
        <v>253</v>
      </c>
      <c r="M295" s="143">
        <f t="shared" si="38"/>
        <v>2886</v>
      </c>
      <c r="N295" s="129">
        <v>1096</v>
      </c>
      <c r="O295" s="129">
        <v>2877</v>
      </c>
      <c r="P295" s="132">
        <f t="shared" si="43"/>
        <v>3973</v>
      </c>
      <c r="Q295" s="144">
        <f t="shared" si="27"/>
        <v>44015</v>
      </c>
      <c r="R295" s="126">
        <f t="shared" si="44"/>
        <v>4226</v>
      </c>
      <c r="S295" s="145">
        <f t="shared" si="28"/>
        <v>46901</v>
      </c>
      <c r="T295" s="129">
        <v>43024</v>
      </c>
      <c r="U295" s="143">
        <f t="shared" si="29"/>
        <v>489100</v>
      </c>
      <c r="V295" s="129">
        <v>166308</v>
      </c>
      <c r="W295" s="129">
        <v>93843</v>
      </c>
      <c r="X295" s="132">
        <f t="shared" si="45"/>
        <v>260151</v>
      </c>
      <c r="Y295" s="144">
        <f t="shared" si="30"/>
        <v>2901358</v>
      </c>
      <c r="Z295" s="126">
        <f t="shared" si="46"/>
        <v>303175</v>
      </c>
      <c r="AA295" s="145">
        <f t="shared" si="31"/>
        <v>3390458</v>
      </c>
      <c r="AB295" s="168"/>
      <c r="AC295" s="168"/>
      <c r="AD295" s="168"/>
      <c r="AE295" s="162"/>
      <c r="AF295" s="201">
        <v>519627</v>
      </c>
      <c r="AG295" s="208">
        <v>86216</v>
      </c>
      <c r="AH295" s="168"/>
      <c r="AI295" s="168"/>
      <c r="AJ295" s="168"/>
      <c r="AK295" s="168"/>
      <c r="AL295" s="168"/>
      <c r="AM295" s="168"/>
      <c r="AN295" s="168"/>
      <c r="AO295" s="168"/>
      <c r="AP295" s="168"/>
      <c r="AQ295" s="168"/>
      <c r="AR295" s="168"/>
      <c r="AS295" s="168"/>
      <c r="AT295" s="168"/>
      <c r="AU295" s="168"/>
      <c r="AV295" s="168"/>
      <c r="AW295" s="168"/>
      <c r="AX295" s="168"/>
      <c r="AY295" s="168"/>
      <c r="AZ295" s="168"/>
      <c r="BA295" s="168"/>
      <c r="BB295" s="168"/>
      <c r="BC295" s="168"/>
      <c r="BD295" s="168"/>
      <c r="BE295" s="168"/>
      <c r="BF295" s="168"/>
      <c r="BG295" s="168"/>
      <c r="BH295" s="168"/>
      <c r="BI295" s="168"/>
      <c r="BJ295" s="168"/>
      <c r="BK295" s="168"/>
      <c r="BL295" s="168"/>
      <c r="BM295" s="168"/>
      <c r="BN295" s="168"/>
      <c r="BO295" s="168"/>
      <c r="BP295" s="168"/>
      <c r="BQ295" s="168"/>
      <c r="BR295" s="168"/>
      <c r="BS295" s="168"/>
      <c r="BT295" s="168"/>
      <c r="BU295" s="168"/>
      <c r="BV295" s="168"/>
      <c r="BW295" s="168"/>
      <c r="BX295" s="168"/>
      <c r="BY295" s="168"/>
      <c r="BZ295" s="168"/>
      <c r="CA295" s="168"/>
      <c r="CB295" s="168"/>
      <c r="CC295" s="168"/>
      <c r="CD295" s="168"/>
      <c r="CE295" s="168"/>
      <c r="CF295" s="168"/>
      <c r="CG295" s="168"/>
      <c r="CH295" s="168"/>
      <c r="CI295" s="168"/>
      <c r="CJ295" s="168"/>
      <c r="CK295" s="168"/>
      <c r="CL295" s="168"/>
      <c r="CM295" s="168"/>
      <c r="CN295" s="168"/>
      <c r="CO295" s="168"/>
      <c r="CP295" s="168"/>
      <c r="CQ295" s="168"/>
      <c r="CR295" s="168"/>
      <c r="CS295" s="168"/>
      <c r="CT295" s="168"/>
      <c r="CU295" s="168"/>
      <c r="CV295" s="168"/>
      <c r="CW295" s="168"/>
      <c r="CX295" s="168"/>
      <c r="CY295" s="168"/>
      <c r="CZ295" s="168"/>
      <c r="DA295" s="168"/>
      <c r="DB295" s="168"/>
      <c r="DC295" s="168"/>
      <c r="DD295" s="168"/>
      <c r="DE295" s="168"/>
      <c r="DF295" s="168"/>
      <c r="DG295" s="168"/>
      <c r="DH295" s="168"/>
      <c r="DI295" s="168"/>
      <c r="DJ295" s="168"/>
      <c r="DK295" s="168"/>
      <c r="DL295" s="168"/>
      <c r="DM295" s="168"/>
      <c r="DN295" s="168"/>
      <c r="DO295" s="168"/>
      <c r="DP295" s="168"/>
      <c r="DQ295" s="168"/>
      <c r="DR295" s="168"/>
      <c r="DS295" s="168"/>
      <c r="DT295" s="168"/>
      <c r="DU295" s="168"/>
      <c r="DV295" s="168"/>
      <c r="DW295" s="168"/>
      <c r="DX295" s="168"/>
      <c r="DY295" s="168"/>
      <c r="DZ295" s="168"/>
      <c r="EA295" s="168"/>
      <c r="EB295" s="168"/>
      <c r="EC295" s="168"/>
      <c r="ED295" s="168"/>
      <c r="EE295" s="168"/>
      <c r="EF295" s="168"/>
      <c r="EG295" s="168"/>
      <c r="EH295" s="168"/>
      <c r="EI295" s="168"/>
      <c r="EJ295" s="168"/>
      <c r="EK295" s="168"/>
      <c r="EL295" s="168"/>
      <c r="EM295" s="168"/>
      <c r="EN295" s="168"/>
      <c r="EO295" s="168"/>
      <c r="EP295" s="168"/>
      <c r="EQ295" s="168"/>
      <c r="ER295" s="168"/>
      <c r="ES295" s="168"/>
      <c r="ET295" s="168"/>
      <c r="EU295" s="168"/>
      <c r="EV295" s="168"/>
      <c r="EW295" s="168"/>
      <c r="EX295" s="168"/>
      <c r="EY295" s="168"/>
      <c r="EZ295" s="168"/>
      <c r="FA295" s="168"/>
      <c r="FB295" s="168"/>
      <c r="FC295" s="168"/>
      <c r="FD295" s="168"/>
      <c r="FE295" s="168"/>
      <c r="FF295" s="168"/>
      <c r="FG295" s="168"/>
    </row>
    <row r="296" spans="1:163" ht="16.5" hidden="1" outlineLevel="1" thickBot="1">
      <c r="A296" s="204">
        <v>41243</v>
      </c>
      <c r="B296" s="122" t="s">
        <v>40</v>
      </c>
      <c r="C296" s="24"/>
      <c r="D296" s="181">
        <v>12</v>
      </c>
      <c r="E296" s="207"/>
      <c r="F296" s="124">
        <v>60561</v>
      </c>
      <c r="G296" s="143">
        <f t="shared" si="39"/>
        <v>721766</v>
      </c>
      <c r="H296" s="126">
        <v>427261</v>
      </c>
      <c r="I296" s="144">
        <f t="shared" si="40"/>
        <v>4555510</v>
      </c>
      <c r="J296" s="126">
        <f t="shared" si="41"/>
        <v>487822</v>
      </c>
      <c r="K296" s="145">
        <f t="shared" si="42"/>
        <v>5277276</v>
      </c>
      <c r="L296" s="126">
        <v>236</v>
      </c>
      <c r="M296" s="143">
        <f t="shared" si="38"/>
        <v>2884</v>
      </c>
      <c r="N296" s="129">
        <v>1197</v>
      </c>
      <c r="O296" s="129">
        <v>2890</v>
      </c>
      <c r="P296" s="132">
        <f t="shared" si="43"/>
        <v>4087</v>
      </c>
      <c r="Q296" s="144">
        <f t="shared" si="27"/>
        <v>44474</v>
      </c>
      <c r="R296" s="126">
        <f t="shared" si="44"/>
        <v>4323</v>
      </c>
      <c r="S296" s="145">
        <f t="shared" si="28"/>
        <v>47358</v>
      </c>
      <c r="T296" s="129">
        <v>40120</v>
      </c>
      <c r="U296" s="143">
        <f t="shared" si="29"/>
        <v>489684</v>
      </c>
      <c r="V296" s="129">
        <v>183323</v>
      </c>
      <c r="W296" s="129">
        <v>87716</v>
      </c>
      <c r="X296" s="132">
        <f t="shared" si="45"/>
        <v>271039</v>
      </c>
      <c r="Y296" s="144">
        <f t="shared" si="30"/>
        <v>2925299</v>
      </c>
      <c r="Z296" s="126">
        <f t="shared" si="46"/>
        <v>311159</v>
      </c>
      <c r="AA296" s="145">
        <f t="shared" si="31"/>
        <v>3414983</v>
      </c>
      <c r="AB296" s="168"/>
      <c r="AC296" s="168"/>
      <c r="AD296" s="168"/>
      <c r="AE296" s="135"/>
      <c r="AF296" s="201">
        <v>542302</v>
      </c>
      <c r="AG296" s="208">
        <v>80408</v>
      </c>
      <c r="AH296" s="168"/>
      <c r="AI296" s="168"/>
      <c r="AJ296" s="168"/>
      <c r="AK296" s="168"/>
      <c r="AL296" s="168"/>
      <c r="AM296" s="168"/>
      <c r="AN296" s="168"/>
      <c r="AO296" s="168"/>
      <c r="AP296" s="168"/>
      <c r="AQ296" s="168"/>
      <c r="AR296" s="168"/>
      <c r="AS296" s="168"/>
      <c r="AT296" s="168"/>
      <c r="AU296" s="168"/>
      <c r="AV296" s="168"/>
      <c r="AW296" s="168"/>
      <c r="AX296" s="168"/>
      <c r="AY296" s="168"/>
      <c r="AZ296" s="168"/>
      <c r="BA296" s="168"/>
      <c r="BB296" s="168"/>
      <c r="BC296" s="168"/>
      <c r="BD296" s="168"/>
      <c r="BE296" s="168"/>
      <c r="BF296" s="168"/>
      <c r="BG296" s="168"/>
      <c r="BH296" s="168"/>
      <c r="BI296" s="168"/>
      <c r="BJ296" s="168"/>
      <c r="BK296" s="168"/>
      <c r="BL296" s="168"/>
      <c r="BM296" s="168"/>
      <c r="BN296" s="168"/>
      <c r="BO296" s="168"/>
      <c r="BP296" s="168"/>
      <c r="BQ296" s="168"/>
      <c r="BR296" s="168"/>
      <c r="BS296" s="168"/>
      <c r="BT296" s="168"/>
      <c r="BU296" s="168"/>
      <c r="BV296" s="168"/>
      <c r="BW296" s="168"/>
      <c r="BX296" s="168"/>
      <c r="BY296" s="168"/>
      <c r="BZ296" s="168"/>
      <c r="CA296" s="168"/>
      <c r="CB296" s="168"/>
      <c r="CC296" s="168"/>
      <c r="CD296" s="168"/>
      <c r="CE296" s="168"/>
      <c r="CF296" s="168"/>
      <c r="CG296" s="168"/>
      <c r="CH296" s="168"/>
      <c r="CI296" s="168"/>
      <c r="CJ296" s="168"/>
      <c r="CK296" s="168"/>
      <c r="CL296" s="168"/>
      <c r="CM296" s="168"/>
      <c r="CN296" s="168"/>
      <c r="CO296" s="168"/>
      <c r="CP296" s="168"/>
      <c r="CQ296" s="168"/>
      <c r="CR296" s="168"/>
      <c r="CS296" s="168"/>
      <c r="CT296" s="168"/>
      <c r="CU296" s="168"/>
      <c r="CV296" s="168"/>
      <c r="CW296" s="168"/>
      <c r="CX296" s="168"/>
      <c r="CY296" s="168"/>
      <c r="CZ296" s="168"/>
      <c r="DA296" s="168"/>
      <c r="DB296" s="168"/>
      <c r="DC296" s="168"/>
      <c r="DD296" s="168"/>
      <c r="DE296" s="168"/>
      <c r="DF296" s="168"/>
      <c r="DG296" s="168"/>
      <c r="DH296" s="168"/>
      <c r="DI296" s="168"/>
      <c r="DJ296" s="168"/>
      <c r="DK296" s="168"/>
      <c r="DL296" s="168"/>
      <c r="DM296" s="168"/>
      <c r="DN296" s="168"/>
      <c r="DO296" s="168"/>
      <c r="DP296" s="168"/>
      <c r="DQ296" s="168"/>
      <c r="DR296" s="168"/>
      <c r="DS296" s="168"/>
      <c r="DT296" s="168"/>
      <c r="DU296" s="168"/>
      <c r="DV296" s="168"/>
      <c r="DW296" s="168"/>
      <c r="DX296" s="168"/>
      <c r="DY296" s="168"/>
      <c r="DZ296" s="168"/>
      <c r="EA296" s="168"/>
      <c r="EB296" s="168"/>
      <c r="EC296" s="168"/>
      <c r="ED296" s="168"/>
      <c r="EE296" s="168"/>
      <c r="EF296" s="168"/>
      <c r="EG296" s="168"/>
      <c r="EH296" s="168"/>
      <c r="EI296" s="168"/>
      <c r="EJ296" s="168"/>
      <c r="EK296" s="168"/>
      <c r="EL296" s="168"/>
      <c r="EM296" s="168"/>
      <c r="EN296" s="168"/>
      <c r="EO296" s="168"/>
      <c r="EP296" s="168"/>
      <c r="EQ296" s="168"/>
      <c r="ER296" s="168"/>
      <c r="ES296" s="168"/>
      <c r="ET296" s="168"/>
      <c r="EU296" s="168"/>
      <c r="EV296" s="168"/>
      <c r="EW296" s="168"/>
      <c r="EX296" s="168"/>
      <c r="EY296" s="168"/>
      <c r="EZ296" s="168"/>
      <c r="FA296" s="168"/>
      <c r="FB296" s="168"/>
      <c r="FC296" s="168"/>
      <c r="FD296" s="168"/>
      <c r="FE296" s="168"/>
      <c r="FF296" s="168"/>
      <c r="FG296" s="168"/>
    </row>
    <row r="297" spans="1:163" ht="16.5" hidden="1" outlineLevel="1" thickBot="1">
      <c r="A297" s="204">
        <v>41274</v>
      </c>
      <c r="B297" s="122" t="s">
        <v>41</v>
      </c>
      <c r="C297" s="24"/>
      <c r="D297" s="181">
        <v>12</v>
      </c>
      <c r="E297" s="207"/>
      <c r="F297" s="124">
        <v>70124</v>
      </c>
      <c r="G297" s="143">
        <f t="shared" si="39"/>
        <v>721580</v>
      </c>
      <c r="H297" s="126">
        <v>404247</v>
      </c>
      <c r="I297" s="144">
        <f t="shared" si="40"/>
        <v>4575563</v>
      </c>
      <c r="J297" s="126">
        <f t="shared" si="41"/>
        <v>474371</v>
      </c>
      <c r="K297" s="145">
        <f t="shared" si="42"/>
        <v>5297143</v>
      </c>
      <c r="L297" s="126">
        <v>254</v>
      </c>
      <c r="M297" s="143">
        <f t="shared" si="38"/>
        <v>2882</v>
      </c>
      <c r="N297" s="129">
        <v>1084</v>
      </c>
      <c r="O297" s="129">
        <v>2764</v>
      </c>
      <c r="P297" s="132">
        <f t="shared" si="43"/>
        <v>3848</v>
      </c>
      <c r="Q297" s="144">
        <f t="shared" si="27"/>
        <v>44784</v>
      </c>
      <c r="R297" s="126">
        <f t="shared" si="44"/>
        <v>4102</v>
      </c>
      <c r="S297" s="145">
        <f t="shared" si="28"/>
        <v>47666</v>
      </c>
      <c r="T297" s="129">
        <v>43176</v>
      </c>
      <c r="U297" s="143">
        <f t="shared" si="29"/>
        <v>489432</v>
      </c>
      <c r="V297" s="129">
        <v>166083</v>
      </c>
      <c r="W297" s="129">
        <v>85001</v>
      </c>
      <c r="X297" s="132">
        <f t="shared" si="45"/>
        <v>251084</v>
      </c>
      <c r="Y297" s="144">
        <f t="shared" si="30"/>
        <v>2938257</v>
      </c>
      <c r="Z297" s="126">
        <f t="shared" si="46"/>
        <v>294260</v>
      </c>
      <c r="AA297" s="145">
        <f t="shared" si="31"/>
        <v>3427689</v>
      </c>
      <c r="AB297" s="168"/>
      <c r="AC297" s="168"/>
      <c r="AD297" s="168"/>
      <c r="AE297" s="147"/>
      <c r="AF297" s="201">
        <v>502349</v>
      </c>
      <c r="AG297" s="208">
        <v>86864</v>
      </c>
      <c r="AH297" s="168"/>
      <c r="AI297" s="168"/>
      <c r="AJ297" s="168"/>
      <c r="AK297" s="168"/>
      <c r="AL297" s="168"/>
      <c r="AM297" s="168"/>
      <c r="AN297" s="168"/>
      <c r="AO297" s="168"/>
      <c r="AP297" s="168"/>
      <c r="AQ297" s="168"/>
      <c r="AR297" s="168"/>
      <c r="AS297" s="168"/>
      <c r="AT297" s="168"/>
      <c r="AU297" s="168"/>
      <c r="AV297" s="168"/>
      <c r="AW297" s="168"/>
      <c r="AX297" s="168"/>
      <c r="AY297" s="168"/>
      <c r="AZ297" s="168"/>
      <c r="BA297" s="168"/>
      <c r="BB297" s="168"/>
      <c r="BC297" s="168"/>
      <c r="BD297" s="168"/>
      <c r="BE297" s="168"/>
      <c r="BF297" s="168"/>
      <c r="BG297" s="168"/>
      <c r="BH297" s="168"/>
      <c r="BI297" s="168"/>
      <c r="BJ297" s="168"/>
      <c r="BK297" s="168"/>
      <c r="BL297" s="168"/>
      <c r="BM297" s="168"/>
      <c r="BN297" s="168"/>
      <c r="BO297" s="168"/>
      <c r="BP297" s="168"/>
      <c r="BQ297" s="168"/>
      <c r="BR297" s="168"/>
      <c r="BS297" s="168"/>
      <c r="BT297" s="168"/>
      <c r="BU297" s="168"/>
      <c r="BV297" s="168"/>
      <c r="BW297" s="168"/>
      <c r="BX297" s="168"/>
      <c r="BY297" s="168"/>
      <c r="BZ297" s="168"/>
      <c r="CA297" s="168"/>
      <c r="CB297" s="168"/>
      <c r="CC297" s="168"/>
      <c r="CD297" s="168"/>
      <c r="CE297" s="168"/>
      <c r="CF297" s="168"/>
      <c r="CG297" s="168"/>
      <c r="CH297" s="168"/>
      <c r="CI297" s="168"/>
      <c r="CJ297" s="168"/>
      <c r="CK297" s="168"/>
      <c r="CL297" s="168"/>
      <c r="CM297" s="168"/>
      <c r="CN297" s="168"/>
      <c r="CO297" s="168"/>
      <c r="CP297" s="168"/>
      <c r="CQ297" s="168"/>
      <c r="CR297" s="168"/>
      <c r="CS297" s="168"/>
      <c r="CT297" s="168"/>
      <c r="CU297" s="168"/>
      <c r="CV297" s="168"/>
      <c r="CW297" s="168"/>
      <c r="CX297" s="168"/>
      <c r="CY297" s="168"/>
      <c r="CZ297" s="168"/>
      <c r="DA297" s="168"/>
      <c r="DB297" s="168"/>
      <c r="DC297" s="168"/>
      <c r="DD297" s="168"/>
      <c r="DE297" s="168"/>
      <c r="DF297" s="168"/>
      <c r="DG297" s="168"/>
      <c r="DH297" s="168"/>
      <c r="DI297" s="168"/>
      <c r="DJ297" s="168"/>
      <c r="DK297" s="168"/>
      <c r="DL297" s="168"/>
      <c r="DM297" s="168"/>
      <c r="DN297" s="168"/>
      <c r="DO297" s="168"/>
      <c r="DP297" s="168"/>
      <c r="DQ297" s="168"/>
      <c r="DR297" s="168"/>
      <c r="DS297" s="168"/>
      <c r="DT297" s="168"/>
      <c r="DU297" s="168"/>
      <c r="DV297" s="168"/>
      <c r="DW297" s="168"/>
      <c r="DX297" s="168"/>
      <c r="DY297" s="168"/>
      <c r="DZ297" s="168"/>
      <c r="EA297" s="168"/>
      <c r="EB297" s="168"/>
      <c r="EC297" s="168"/>
      <c r="ED297" s="168"/>
      <c r="EE297" s="168"/>
      <c r="EF297" s="168"/>
      <c r="EG297" s="168"/>
      <c r="EH297" s="168"/>
      <c r="EI297" s="168"/>
      <c r="EJ297" s="168"/>
      <c r="EK297" s="168"/>
      <c r="EL297" s="168"/>
      <c r="EM297" s="168"/>
      <c r="EN297" s="168"/>
      <c r="EO297" s="168"/>
      <c r="EP297" s="168"/>
      <c r="EQ297" s="168"/>
      <c r="ER297" s="168"/>
      <c r="ES297" s="168"/>
      <c r="ET297" s="168"/>
      <c r="EU297" s="168"/>
      <c r="EV297" s="168"/>
      <c r="EW297" s="168"/>
      <c r="EX297" s="168"/>
      <c r="EY297" s="168"/>
      <c r="EZ297" s="168"/>
      <c r="FA297" s="168"/>
      <c r="FB297" s="168"/>
      <c r="FC297" s="168"/>
      <c r="FD297" s="168"/>
      <c r="FE297" s="168"/>
      <c r="FF297" s="168"/>
      <c r="FG297" s="168"/>
    </row>
    <row r="298" spans="1:163" ht="16.5" hidden="1" outlineLevel="1" thickBot="1">
      <c r="A298" s="204">
        <v>41305</v>
      </c>
      <c r="B298" s="122" t="s">
        <v>42</v>
      </c>
      <c r="C298" s="24"/>
      <c r="D298" s="181">
        <v>13</v>
      </c>
      <c r="E298" s="207"/>
      <c r="F298" s="124">
        <v>72839</v>
      </c>
      <c r="G298" s="143">
        <f t="shared" si="39"/>
        <v>721575</v>
      </c>
      <c r="H298" s="126">
        <v>359556</v>
      </c>
      <c r="I298" s="144">
        <f t="shared" si="40"/>
        <v>4608123</v>
      </c>
      <c r="J298" s="126">
        <f t="shared" si="41"/>
        <v>432395</v>
      </c>
      <c r="K298" s="145">
        <f t="shared" si="42"/>
        <v>5329698</v>
      </c>
      <c r="L298" s="126">
        <v>251</v>
      </c>
      <c r="M298" s="143">
        <f t="shared" si="38"/>
        <v>2879</v>
      </c>
      <c r="N298" s="129">
        <v>990</v>
      </c>
      <c r="O298" s="129">
        <v>2730</v>
      </c>
      <c r="P298" s="132">
        <f t="shared" si="43"/>
        <v>3720</v>
      </c>
      <c r="Q298" s="144">
        <f t="shared" si="27"/>
        <v>45298</v>
      </c>
      <c r="R298" s="126">
        <f t="shared" si="44"/>
        <v>3971</v>
      </c>
      <c r="S298" s="145">
        <f t="shared" si="28"/>
        <v>48177</v>
      </c>
      <c r="T298" s="129">
        <v>42664</v>
      </c>
      <c r="U298" s="143">
        <f t="shared" si="29"/>
        <v>489001</v>
      </c>
      <c r="V298" s="129">
        <v>153207</v>
      </c>
      <c r="W298" s="129">
        <v>79456</v>
      </c>
      <c r="X298" s="132">
        <f t="shared" si="45"/>
        <v>232663</v>
      </c>
      <c r="Y298" s="144">
        <f t="shared" si="30"/>
        <v>2957811</v>
      </c>
      <c r="Z298" s="126">
        <f t="shared" si="46"/>
        <v>275327</v>
      </c>
      <c r="AA298" s="145">
        <f t="shared" si="31"/>
        <v>3446812</v>
      </c>
      <c r="AB298" s="168"/>
      <c r="AC298" s="168"/>
      <c r="AD298" s="168"/>
      <c r="AE298" s="147"/>
      <c r="AF298" s="201">
        <v>464836</v>
      </c>
      <c r="AG298" s="208">
        <v>85992</v>
      </c>
      <c r="AH298" s="168"/>
      <c r="AI298" s="168"/>
      <c r="AJ298" s="168"/>
      <c r="AK298" s="168"/>
      <c r="AL298" s="168"/>
      <c r="AM298" s="168"/>
      <c r="AN298" s="168"/>
      <c r="AO298" s="168"/>
      <c r="AP298" s="168"/>
      <c r="AQ298" s="168"/>
      <c r="AR298" s="168"/>
      <c r="AS298" s="168"/>
      <c r="AT298" s="168"/>
      <c r="AU298" s="168"/>
      <c r="AV298" s="168"/>
      <c r="AW298" s="168"/>
      <c r="AX298" s="168"/>
      <c r="AY298" s="168"/>
      <c r="AZ298" s="168"/>
      <c r="BA298" s="168"/>
      <c r="BB298" s="168"/>
      <c r="BC298" s="168"/>
      <c r="BD298" s="168"/>
      <c r="BE298" s="168"/>
      <c r="BF298" s="168"/>
      <c r="BG298" s="168"/>
      <c r="BH298" s="168"/>
      <c r="BI298" s="168"/>
      <c r="BJ298" s="168"/>
      <c r="BK298" s="168"/>
      <c r="BL298" s="168"/>
      <c r="BM298" s="168"/>
      <c r="BN298" s="168"/>
      <c r="BO298" s="168"/>
      <c r="BP298" s="168"/>
      <c r="BQ298" s="168"/>
      <c r="BR298" s="168"/>
      <c r="BS298" s="168"/>
      <c r="BT298" s="168"/>
      <c r="BU298" s="168"/>
      <c r="BV298" s="168"/>
      <c r="BW298" s="168"/>
      <c r="BX298" s="168"/>
      <c r="BY298" s="168"/>
      <c r="BZ298" s="168"/>
      <c r="CA298" s="168"/>
      <c r="CB298" s="168"/>
      <c r="CC298" s="168"/>
      <c r="CD298" s="168"/>
      <c r="CE298" s="168"/>
      <c r="CF298" s="168"/>
      <c r="CG298" s="168"/>
      <c r="CH298" s="168"/>
      <c r="CI298" s="168"/>
      <c r="CJ298" s="168"/>
      <c r="CK298" s="168"/>
      <c r="CL298" s="168"/>
      <c r="CM298" s="168"/>
      <c r="CN298" s="168"/>
      <c r="CO298" s="168"/>
      <c r="CP298" s="168"/>
      <c r="CQ298" s="168"/>
      <c r="CR298" s="168"/>
      <c r="CS298" s="168"/>
      <c r="CT298" s="168"/>
      <c r="CU298" s="168"/>
      <c r="CV298" s="168"/>
      <c r="CW298" s="168"/>
      <c r="CX298" s="168"/>
      <c r="CY298" s="168"/>
      <c r="CZ298" s="168"/>
      <c r="DA298" s="168"/>
      <c r="DB298" s="168"/>
      <c r="DC298" s="168"/>
      <c r="DD298" s="168"/>
      <c r="DE298" s="168"/>
      <c r="DF298" s="168"/>
      <c r="DG298" s="168"/>
      <c r="DH298" s="168"/>
      <c r="DI298" s="168"/>
      <c r="DJ298" s="168"/>
      <c r="DK298" s="168"/>
      <c r="DL298" s="168"/>
      <c r="DM298" s="168"/>
      <c r="DN298" s="168"/>
      <c r="DO298" s="168"/>
      <c r="DP298" s="168"/>
      <c r="DQ298" s="168"/>
      <c r="DR298" s="168"/>
      <c r="DS298" s="168"/>
      <c r="DT298" s="168"/>
      <c r="DU298" s="168"/>
      <c r="DV298" s="168"/>
      <c r="DW298" s="168"/>
      <c r="DX298" s="168"/>
      <c r="DY298" s="168"/>
      <c r="DZ298" s="168"/>
      <c r="EA298" s="168"/>
      <c r="EB298" s="168"/>
      <c r="EC298" s="168"/>
      <c r="ED298" s="168"/>
      <c r="EE298" s="168"/>
      <c r="EF298" s="168"/>
      <c r="EG298" s="168"/>
      <c r="EH298" s="168"/>
      <c r="EI298" s="168"/>
      <c r="EJ298" s="168"/>
      <c r="EK298" s="168"/>
      <c r="EL298" s="168"/>
      <c r="EM298" s="168"/>
      <c r="EN298" s="168"/>
      <c r="EO298" s="168"/>
      <c r="EP298" s="168"/>
      <c r="EQ298" s="168"/>
      <c r="ER298" s="168"/>
      <c r="ES298" s="168"/>
      <c r="ET298" s="168"/>
      <c r="EU298" s="168"/>
      <c r="EV298" s="168"/>
      <c r="EW298" s="168"/>
      <c r="EX298" s="168"/>
      <c r="EY298" s="168"/>
      <c r="EZ298" s="168"/>
      <c r="FA298" s="168"/>
      <c r="FB298" s="168"/>
      <c r="FC298" s="168"/>
      <c r="FD298" s="168"/>
      <c r="FE298" s="168"/>
      <c r="FF298" s="168"/>
      <c r="FG298" s="168"/>
    </row>
    <row r="299" spans="1:163" ht="16.5" hidden="1" outlineLevel="1" thickBot="1">
      <c r="A299" s="204">
        <v>41333</v>
      </c>
      <c r="B299" s="122" t="s">
        <v>43</v>
      </c>
      <c r="C299" s="24"/>
      <c r="D299" s="181">
        <v>13</v>
      </c>
      <c r="E299" s="207"/>
      <c r="F299" s="124">
        <v>58738</v>
      </c>
      <c r="G299" s="143">
        <f t="shared" si="39"/>
        <v>722032</v>
      </c>
      <c r="H299" s="126">
        <v>382011</v>
      </c>
      <c r="I299" s="144">
        <f t="shared" si="40"/>
        <v>4613906</v>
      </c>
      <c r="J299" s="126">
        <f t="shared" si="41"/>
        <v>440749</v>
      </c>
      <c r="K299" s="145">
        <f t="shared" si="42"/>
        <v>5335938</v>
      </c>
      <c r="L299" s="126">
        <v>222</v>
      </c>
      <c r="M299" s="143">
        <f t="shared" si="38"/>
        <v>2864</v>
      </c>
      <c r="N299" s="129">
        <v>1017</v>
      </c>
      <c r="O299" s="129">
        <v>2759</v>
      </c>
      <c r="P299" s="132">
        <f t="shared" si="43"/>
        <v>3776</v>
      </c>
      <c r="Q299" s="144">
        <f t="shared" si="27"/>
        <v>45575</v>
      </c>
      <c r="R299" s="126">
        <f t="shared" si="44"/>
        <v>3998</v>
      </c>
      <c r="S299" s="145">
        <f t="shared" si="28"/>
        <v>48439</v>
      </c>
      <c r="T299" s="129">
        <v>37744</v>
      </c>
      <c r="U299" s="143">
        <f t="shared" si="29"/>
        <v>486593</v>
      </c>
      <c r="V299" s="129">
        <v>154602</v>
      </c>
      <c r="W299" s="129">
        <v>86472</v>
      </c>
      <c r="X299" s="132">
        <f t="shared" si="45"/>
        <v>241074</v>
      </c>
      <c r="Y299" s="144">
        <f t="shared" si="30"/>
        <v>2961499</v>
      </c>
      <c r="Z299" s="126">
        <f t="shared" si="46"/>
        <v>278818</v>
      </c>
      <c r="AA299" s="145">
        <f t="shared" si="31"/>
        <v>3448092</v>
      </c>
      <c r="AB299" s="168"/>
      <c r="AC299" s="168"/>
      <c r="AD299" s="168"/>
      <c r="AE299" s="147"/>
      <c r="AF299" s="201">
        <v>482201</v>
      </c>
      <c r="AG299" s="208">
        <v>75656</v>
      </c>
      <c r="AH299" s="168"/>
      <c r="AI299" s="168"/>
      <c r="AJ299" s="168"/>
      <c r="AK299" s="168"/>
      <c r="AL299" s="168"/>
      <c r="AM299" s="168"/>
      <c r="AN299" s="168"/>
      <c r="AO299" s="168"/>
      <c r="AP299" s="168"/>
      <c r="AQ299" s="168"/>
      <c r="AR299" s="168"/>
      <c r="AS299" s="168"/>
      <c r="AT299" s="168"/>
      <c r="AU299" s="168"/>
      <c r="AV299" s="168"/>
      <c r="AW299" s="168"/>
      <c r="AX299" s="168"/>
      <c r="AY299" s="168"/>
      <c r="AZ299" s="168"/>
      <c r="BA299" s="168"/>
      <c r="BB299" s="168"/>
      <c r="BC299" s="168"/>
      <c r="BD299" s="168"/>
      <c r="BE299" s="168"/>
      <c r="BF299" s="168"/>
      <c r="BG299" s="168"/>
      <c r="BH299" s="168"/>
      <c r="BI299" s="168"/>
      <c r="BJ299" s="168"/>
      <c r="BK299" s="168"/>
      <c r="BL299" s="168"/>
      <c r="BM299" s="168"/>
      <c r="BN299" s="168"/>
      <c r="BO299" s="168"/>
      <c r="BP299" s="168"/>
      <c r="BQ299" s="168"/>
      <c r="BR299" s="168"/>
      <c r="BS299" s="168"/>
      <c r="BT299" s="168"/>
      <c r="BU299" s="168"/>
      <c r="BV299" s="168"/>
      <c r="BW299" s="168"/>
      <c r="BX299" s="168"/>
      <c r="BY299" s="168"/>
      <c r="BZ299" s="168"/>
      <c r="CA299" s="168"/>
      <c r="CB299" s="168"/>
      <c r="CC299" s="168"/>
      <c r="CD299" s="168"/>
      <c r="CE299" s="168"/>
      <c r="CF299" s="168"/>
      <c r="CG299" s="168"/>
      <c r="CH299" s="168"/>
      <c r="CI299" s="168"/>
      <c r="CJ299" s="168"/>
      <c r="CK299" s="168"/>
      <c r="CL299" s="168"/>
      <c r="CM299" s="168"/>
      <c r="CN299" s="168"/>
      <c r="CO299" s="168"/>
      <c r="CP299" s="168"/>
      <c r="CQ299" s="168"/>
      <c r="CR299" s="168"/>
      <c r="CS299" s="168"/>
      <c r="CT299" s="168"/>
      <c r="CU299" s="168"/>
      <c r="CV299" s="168"/>
      <c r="CW299" s="168"/>
      <c r="CX299" s="168"/>
      <c r="CY299" s="168"/>
      <c r="CZ299" s="168"/>
      <c r="DA299" s="168"/>
      <c r="DB299" s="168"/>
      <c r="DC299" s="168"/>
      <c r="DD299" s="168"/>
      <c r="DE299" s="168"/>
      <c r="DF299" s="168"/>
      <c r="DG299" s="168"/>
      <c r="DH299" s="168"/>
      <c r="DI299" s="168"/>
      <c r="DJ299" s="168"/>
      <c r="DK299" s="168"/>
      <c r="DL299" s="168"/>
      <c r="DM299" s="168"/>
      <c r="DN299" s="168"/>
      <c r="DO299" s="168"/>
      <c r="DP299" s="168"/>
      <c r="DQ299" s="168"/>
      <c r="DR299" s="168"/>
      <c r="DS299" s="168"/>
      <c r="DT299" s="168"/>
      <c r="DU299" s="168"/>
      <c r="DV299" s="168"/>
      <c r="DW299" s="168"/>
      <c r="DX299" s="168"/>
      <c r="DY299" s="168"/>
      <c r="DZ299" s="168"/>
      <c r="EA299" s="168"/>
      <c r="EB299" s="168"/>
      <c r="EC299" s="168"/>
      <c r="ED299" s="168"/>
      <c r="EE299" s="168"/>
      <c r="EF299" s="168"/>
      <c r="EG299" s="168"/>
      <c r="EH299" s="168"/>
      <c r="EI299" s="168"/>
      <c r="EJ299" s="168"/>
      <c r="EK299" s="168"/>
      <c r="EL299" s="168"/>
      <c r="EM299" s="168"/>
      <c r="EN299" s="168"/>
      <c r="EO299" s="168"/>
      <c r="EP299" s="168"/>
      <c r="EQ299" s="168"/>
      <c r="ER299" s="168"/>
      <c r="ES299" s="168"/>
      <c r="ET299" s="168"/>
      <c r="EU299" s="168"/>
      <c r="EV299" s="168"/>
      <c r="EW299" s="168"/>
      <c r="EX299" s="168"/>
      <c r="EY299" s="168"/>
      <c r="EZ299" s="168"/>
      <c r="FA299" s="168"/>
      <c r="FB299" s="168"/>
      <c r="FC299" s="168"/>
      <c r="FD299" s="168"/>
      <c r="FE299" s="168"/>
      <c r="FF299" s="168"/>
      <c r="FG299" s="168"/>
    </row>
    <row r="300" spans="1:163" ht="16.5" hidden="1" outlineLevel="1" thickBot="1">
      <c r="A300" s="204">
        <v>41364</v>
      </c>
      <c r="B300" s="169" t="s">
        <v>44</v>
      </c>
      <c r="C300" s="170"/>
      <c r="D300" s="184">
        <v>13</v>
      </c>
      <c r="E300" s="209"/>
      <c r="F300" s="172">
        <v>66918</v>
      </c>
      <c r="G300" s="173">
        <f t="shared" si="39"/>
        <v>726898</v>
      </c>
      <c r="H300" s="174">
        <v>432485</v>
      </c>
      <c r="I300" s="175">
        <f t="shared" si="40"/>
        <v>4646655</v>
      </c>
      <c r="J300" s="174">
        <f t="shared" si="41"/>
        <v>499403</v>
      </c>
      <c r="K300" s="176">
        <f t="shared" si="42"/>
        <v>5373553</v>
      </c>
      <c r="L300" s="174">
        <v>257</v>
      </c>
      <c r="M300" s="173">
        <f t="shared" si="38"/>
        <v>2877</v>
      </c>
      <c r="N300" s="177">
        <v>1146</v>
      </c>
      <c r="O300" s="177">
        <v>2947</v>
      </c>
      <c r="P300" s="178">
        <f t="shared" si="43"/>
        <v>4093</v>
      </c>
      <c r="Q300" s="175">
        <f t="shared" ref="Q300:Q340" si="47">SUM(P289:P300)</f>
        <v>46086</v>
      </c>
      <c r="R300" s="174">
        <f t="shared" si="44"/>
        <v>4350</v>
      </c>
      <c r="S300" s="176">
        <f t="shared" ref="S300:S340" si="48">SUM(R289:R300)</f>
        <v>48963</v>
      </c>
      <c r="T300" s="177">
        <v>43672</v>
      </c>
      <c r="U300" s="173">
        <f t="shared" si="29"/>
        <v>489136</v>
      </c>
      <c r="V300" s="177">
        <v>174682</v>
      </c>
      <c r="W300" s="177">
        <v>93922</v>
      </c>
      <c r="X300" s="178">
        <f t="shared" si="45"/>
        <v>268604</v>
      </c>
      <c r="Y300" s="175">
        <f t="shared" si="30"/>
        <v>2981206</v>
      </c>
      <c r="Z300" s="174">
        <f t="shared" si="46"/>
        <v>312276</v>
      </c>
      <c r="AA300" s="176">
        <f t="shared" si="31"/>
        <v>3470342</v>
      </c>
      <c r="AB300" s="168"/>
      <c r="AC300" s="168"/>
      <c r="AD300" s="168"/>
      <c r="AE300" s="147" t="s">
        <v>68</v>
      </c>
      <c r="AF300" s="205">
        <v>537488</v>
      </c>
      <c r="AG300" s="210">
        <v>86840</v>
      </c>
      <c r="AH300" s="168"/>
      <c r="AI300" s="168"/>
      <c r="AJ300" s="168"/>
      <c r="AK300" s="168"/>
      <c r="AL300" s="168"/>
      <c r="AM300" s="168"/>
      <c r="AN300" s="168"/>
      <c r="AO300" s="168"/>
      <c r="AP300" s="168"/>
      <c r="AQ300" s="168"/>
      <c r="AR300" s="168"/>
      <c r="AS300" s="168"/>
      <c r="AT300" s="168"/>
      <c r="AU300" s="168"/>
      <c r="AV300" s="168"/>
      <c r="AW300" s="168"/>
      <c r="AX300" s="168"/>
      <c r="AY300" s="168"/>
      <c r="AZ300" s="168"/>
      <c r="BA300" s="168"/>
      <c r="BB300" s="168"/>
      <c r="BC300" s="168"/>
      <c r="BD300" s="168"/>
      <c r="BE300" s="168"/>
      <c r="BF300" s="168"/>
      <c r="BG300" s="168"/>
      <c r="BH300" s="168"/>
      <c r="BI300" s="168"/>
      <c r="BJ300" s="168"/>
      <c r="BK300" s="168"/>
      <c r="BL300" s="168"/>
      <c r="BM300" s="168"/>
      <c r="BN300" s="168"/>
      <c r="BO300" s="168"/>
      <c r="BP300" s="168"/>
      <c r="BQ300" s="168"/>
      <c r="BR300" s="168"/>
      <c r="BS300" s="168"/>
      <c r="BT300" s="168"/>
      <c r="BU300" s="168"/>
      <c r="BV300" s="168"/>
      <c r="BW300" s="168"/>
      <c r="BX300" s="168"/>
      <c r="BY300" s="168"/>
      <c r="BZ300" s="168"/>
      <c r="CA300" s="168"/>
      <c r="CB300" s="168"/>
      <c r="CC300" s="168"/>
      <c r="CD300" s="168"/>
      <c r="CE300" s="168"/>
      <c r="CF300" s="168"/>
      <c r="CG300" s="168"/>
      <c r="CH300" s="168"/>
      <c r="CI300" s="168"/>
      <c r="CJ300" s="168"/>
      <c r="CK300" s="168"/>
      <c r="CL300" s="168"/>
      <c r="CM300" s="168"/>
      <c r="CN300" s="168"/>
      <c r="CO300" s="168"/>
      <c r="CP300" s="168"/>
      <c r="CQ300" s="168"/>
      <c r="CR300" s="168"/>
      <c r="CS300" s="168"/>
      <c r="CT300" s="168"/>
      <c r="CU300" s="168"/>
      <c r="CV300" s="168"/>
      <c r="CW300" s="168"/>
      <c r="CX300" s="168"/>
      <c r="CY300" s="168"/>
      <c r="CZ300" s="168"/>
      <c r="DA300" s="168"/>
      <c r="DB300" s="168"/>
      <c r="DC300" s="168"/>
      <c r="DD300" s="168"/>
      <c r="DE300" s="168"/>
      <c r="DF300" s="168"/>
      <c r="DG300" s="168"/>
      <c r="DH300" s="168"/>
      <c r="DI300" s="168"/>
      <c r="DJ300" s="168"/>
      <c r="DK300" s="168"/>
      <c r="DL300" s="168"/>
      <c r="DM300" s="168"/>
      <c r="DN300" s="168"/>
      <c r="DO300" s="168"/>
      <c r="DP300" s="168"/>
      <c r="DQ300" s="168"/>
      <c r="DR300" s="168"/>
      <c r="DS300" s="168"/>
      <c r="DT300" s="168"/>
      <c r="DU300" s="168"/>
      <c r="DV300" s="168"/>
      <c r="DW300" s="168"/>
      <c r="DX300" s="168"/>
      <c r="DY300" s="168"/>
      <c r="DZ300" s="168"/>
      <c r="EA300" s="168"/>
      <c r="EB300" s="168"/>
      <c r="EC300" s="168"/>
      <c r="ED300" s="168"/>
      <c r="EE300" s="168"/>
      <c r="EF300" s="168"/>
      <c r="EG300" s="168"/>
      <c r="EH300" s="168"/>
      <c r="EI300" s="168"/>
      <c r="EJ300" s="168"/>
      <c r="EK300" s="168"/>
      <c r="EL300" s="168"/>
      <c r="EM300" s="168"/>
      <c r="EN300" s="168"/>
      <c r="EO300" s="168"/>
      <c r="EP300" s="168"/>
      <c r="EQ300" s="168"/>
      <c r="ER300" s="168"/>
      <c r="ES300" s="168"/>
      <c r="ET300" s="168"/>
      <c r="EU300" s="168"/>
      <c r="EV300" s="168"/>
      <c r="EW300" s="168"/>
      <c r="EX300" s="168"/>
      <c r="EY300" s="168"/>
      <c r="EZ300" s="168"/>
      <c r="FA300" s="168"/>
      <c r="FB300" s="168"/>
      <c r="FC300" s="168"/>
      <c r="FD300" s="168"/>
      <c r="FE300" s="168"/>
      <c r="FF300" s="168"/>
      <c r="FG300" s="168"/>
    </row>
    <row r="301" spans="1:163" ht="16.5" hidden="1" outlineLevel="1" thickBot="1">
      <c r="A301" s="204">
        <v>41394</v>
      </c>
      <c r="B301" s="148" t="s">
        <v>33</v>
      </c>
      <c r="C301" s="58"/>
      <c r="D301" s="181">
        <v>13</v>
      </c>
      <c r="E301" s="207"/>
      <c r="F301" s="124">
        <v>63619</v>
      </c>
      <c r="G301" s="143">
        <f t="shared" si="39"/>
        <v>729044</v>
      </c>
      <c r="H301" s="126">
        <v>417479</v>
      </c>
      <c r="I301" s="144">
        <f t="shared" si="40"/>
        <v>4682067</v>
      </c>
      <c r="J301" s="126">
        <f t="shared" si="41"/>
        <v>481098</v>
      </c>
      <c r="K301" s="145">
        <f t="shared" si="42"/>
        <v>5411111</v>
      </c>
      <c r="L301" s="126">
        <v>245</v>
      </c>
      <c r="M301" s="143">
        <f t="shared" si="38"/>
        <v>2891</v>
      </c>
      <c r="N301" s="129">
        <v>1104</v>
      </c>
      <c r="O301" s="129">
        <v>2735</v>
      </c>
      <c r="P301" s="132">
        <f t="shared" si="43"/>
        <v>3839</v>
      </c>
      <c r="Q301" s="144">
        <f t="shared" si="47"/>
        <v>45990</v>
      </c>
      <c r="R301" s="126">
        <f t="shared" si="44"/>
        <v>4084</v>
      </c>
      <c r="S301" s="145">
        <f t="shared" si="48"/>
        <v>48881</v>
      </c>
      <c r="T301" s="129">
        <v>41696</v>
      </c>
      <c r="U301" s="143">
        <f t="shared" si="29"/>
        <v>491552</v>
      </c>
      <c r="V301" s="129">
        <v>170186</v>
      </c>
      <c r="W301" s="129">
        <v>91664</v>
      </c>
      <c r="X301" s="132">
        <f t="shared" si="45"/>
        <v>261850</v>
      </c>
      <c r="Y301" s="144">
        <f t="shared" si="30"/>
        <v>2996292</v>
      </c>
      <c r="Z301" s="126">
        <f t="shared" si="46"/>
        <v>303546</v>
      </c>
      <c r="AA301" s="145">
        <f t="shared" si="31"/>
        <v>3487844</v>
      </c>
      <c r="AB301" s="168"/>
      <c r="AC301" s="168"/>
      <c r="AD301" s="168"/>
      <c r="AE301" s="147"/>
      <c r="AF301" s="201">
        <v>524350</v>
      </c>
      <c r="AG301" s="208">
        <v>83224</v>
      </c>
      <c r="AH301" s="168"/>
      <c r="AI301" s="168"/>
      <c r="AJ301" s="168"/>
      <c r="AK301" s="168"/>
      <c r="AL301" s="168"/>
      <c r="AM301" s="168"/>
      <c r="AN301" s="168"/>
      <c r="AO301" s="168"/>
      <c r="AP301" s="168"/>
      <c r="AQ301" s="168"/>
      <c r="AR301" s="168"/>
      <c r="AS301" s="168"/>
      <c r="AT301" s="168"/>
      <c r="AU301" s="168"/>
      <c r="AV301" s="168"/>
      <c r="AW301" s="168"/>
      <c r="AX301" s="168"/>
      <c r="AY301" s="168"/>
      <c r="AZ301" s="168"/>
      <c r="BA301" s="168"/>
      <c r="BB301" s="168"/>
      <c r="BC301" s="168"/>
      <c r="BD301" s="168"/>
      <c r="BE301" s="168"/>
      <c r="BF301" s="168"/>
      <c r="BG301" s="168"/>
      <c r="BH301" s="168"/>
      <c r="BI301" s="168"/>
      <c r="BJ301" s="168"/>
      <c r="BK301" s="168"/>
      <c r="BL301" s="168"/>
      <c r="BM301" s="168"/>
      <c r="BN301" s="168"/>
      <c r="BO301" s="168"/>
      <c r="BP301" s="168"/>
      <c r="BQ301" s="168"/>
      <c r="BR301" s="168"/>
      <c r="BS301" s="168"/>
      <c r="BT301" s="168"/>
      <c r="BU301" s="168"/>
      <c r="BV301" s="168"/>
      <c r="BW301" s="168"/>
      <c r="BX301" s="168"/>
      <c r="BY301" s="168"/>
      <c r="BZ301" s="168"/>
      <c r="CA301" s="168"/>
      <c r="CB301" s="168"/>
      <c r="CC301" s="168"/>
      <c r="CD301" s="168"/>
      <c r="CE301" s="168"/>
      <c r="CF301" s="168"/>
      <c r="CG301" s="168"/>
      <c r="CH301" s="168"/>
      <c r="CI301" s="168"/>
      <c r="CJ301" s="168"/>
      <c r="CK301" s="168"/>
      <c r="CL301" s="168"/>
      <c r="CM301" s="168"/>
      <c r="CN301" s="168"/>
      <c r="CO301" s="168"/>
      <c r="CP301" s="168"/>
      <c r="CQ301" s="168"/>
      <c r="CR301" s="168"/>
      <c r="CS301" s="168"/>
      <c r="CT301" s="168"/>
      <c r="CU301" s="168"/>
      <c r="CV301" s="168"/>
      <c r="CW301" s="168"/>
      <c r="CX301" s="168"/>
      <c r="CY301" s="168"/>
      <c r="CZ301" s="168"/>
      <c r="DA301" s="168"/>
      <c r="DB301" s="168"/>
      <c r="DC301" s="168"/>
      <c r="DD301" s="168"/>
      <c r="DE301" s="168"/>
      <c r="DF301" s="168"/>
      <c r="DG301" s="168"/>
      <c r="DH301" s="168"/>
      <c r="DI301" s="168"/>
      <c r="DJ301" s="168"/>
      <c r="DK301" s="168"/>
      <c r="DL301" s="168"/>
      <c r="DM301" s="168"/>
      <c r="DN301" s="168"/>
      <c r="DO301" s="168"/>
      <c r="DP301" s="168"/>
      <c r="DQ301" s="168"/>
      <c r="DR301" s="168"/>
      <c r="DS301" s="168"/>
      <c r="DT301" s="168"/>
      <c r="DU301" s="168"/>
      <c r="DV301" s="168"/>
      <c r="DW301" s="168"/>
      <c r="DX301" s="168"/>
      <c r="DY301" s="168"/>
      <c r="DZ301" s="168"/>
      <c r="EA301" s="168"/>
      <c r="EB301" s="168"/>
      <c r="EC301" s="168"/>
      <c r="ED301" s="168"/>
      <c r="EE301" s="168"/>
      <c r="EF301" s="168"/>
      <c r="EG301" s="168"/>
      <c r="EH301" s="168"/>
      <c r="EI301" s="168"/>
      <c r="EJ301" s="168"/>
      <c r="EK301" s="168"/>
      <c r="EL301" s="168"/>
      <c r="EM301" s="168"/>
      <c r="EN301" s="168"/>
      <c r="EO301" s="168"/>
      <c r="EP301" s="168"/>
      <c r="EQ301" s="168"/>
      <c r="ER301" s="168"/>
      <c r="ES301" s="168"/>
      <c r="ET301" s="168"/>
      <c r="EU301" s="168"/>
      <c r="EV301" s="168"/>
      <c r="EW301" s="168"/>
      <c r="EX301" s="168"/>
      <c r="EY301" s="168"/>
      <c r="EZ301" s="168"/>
      <c r="FA301" s="168"/>
      <c r="FB301" s="168"/>
      <c r="FC301" s="168"/>
      <c r="FD301" s="168"/>
      <c r="FE301" s="168"/>
      <c r="FF301" s="168"/>
      <c r="FG301" s="168"/>
    </row>
    <row r="302" spans="1:163" ht="16.5" hidden="1" outlineLevel="1" thickBot="1">
      <c r="A302" s="204">
        <v>41425</v>
      </c>
      <c r="B302" s="122" t="s">
        <v>34</v>
      </c>
      <c r="C302" s="24"/>
      <c r="D302" s="181">
        <v>13</v>
      </c>
      <c r="E302" s="207"/>
      <c r="F302" s="124">
        <v>53290</v>
      </c>
      <c r="G302" s="143">
        <f t="shared" si="39"/>
        <v>733347</v>
      </c>
      <c r="H302" s="126">
        <v>406167</v>
      </c>
      <c r="I302" s="144">
        <f t="shared" si="40"/>
        <v>4721658</v>
      </c>
      <c r="J302" s="126">
        <f t="shared" si="41"/>
        <v>459457</v>
      </c>
      <c r="K302" s="145">
        <f t="shared" si="42"/>
        <v>5455005</v>
      </c>
      <c r="L302" s="126">
        <v>223</v>
      </c>
      <c r="M302" s="143">
        <f t="shared" si="38"/>
        <v>2895</v>
      </c>
      <c r="N302" s="129">
        <v>1036</v>
      </c>
      <c r="O302" s="129">
        <v>2824</v>
      </c>
      <c r="P302" s="132">
        <f t="shared" si="43"/>
        <v>3860</v>
      </c>
      <c r="Q302" s="144">
        <f t="shared" si="47"/>
        <v>46004</v>
      </c>
      <c r="R302" s="126">
        <f t="shared" si="44"/>
        <v>4083</v>
      </c>
      <c r="S302" s="145">
        <f t="shared" si="48"/>
        <v>48899</v>
      </c>
      <c r="T302" s="129">
        <v>37952</v>
      </c>
      <c r="U302" s="143">
        <f t="shared" si="29"/>
        <v>492288</v>
      </c>
      <c r="V302" s="129">
        <v>159314</v>
      </c>
      <c r="W302" s="129">
        <v>92178</v>
      </c>
      <c r="X302" s="132">
        <f t="shared" si="45"/>
        <v>251492</v>
      </c>
      <c r="Y302" s="144">
        <f t="shared" si="30"/>
        <v>3003852</v>
      </c>
      <c r="Z302" s="126">
        <f t="shared" si="46"/>
        <v>289444</v>
      </c>
      <c r="AA302" s="145">
        <f t="shared" si="31"/>
        <v>3496140</v>
      </c>
      <c r="AB302" s="168"/>
      <c r="AC302" s="168"/>
      <c r="AD302" s="168"/>
      <c r="AE302" s="147"/>
      <c r="AF302" s="201">
        <v>503241</v>
      </c>
      <c r="AG302" s="208">
        <v>76584</v>
      </c>
      <c r="AH302" s="168"/>
      <c r="AI302" s="168"/>
      <c r="AJ302" s="168"/>
      <c r="AK302" s="168"/>
      <c r="AL302" s="168"/>
      <c r="AM302" s="168"/>
      <c r="AN302" s="168"/>
      <c r="AO302" s="168"/>
      <c r="AP302" s="168"/>
      <c r="AQ302" s="168"/>
      <c r="AR302" s="168"/>
      <c r="AS302" s="168"/>
      <c r="AT302" s="168"/>
      <c r="AU302" s="168"/>
      <c r="AV302" s="168"/>
      <c r="AW302" s="168"/>
      <c r="AX302" s="168"/>
      <c r="AY302" s="168"/>
      <c r="AZ302" s="168"/>
      <c r="BA302" s="168"/>
      <c r="BB302" s="168"/>
      <c r="BC302" s="168"/>
      <c r="BD302" s="168"/>
      <c r="BE302" s="168"/>
      <c r="BF302" s="168"/>
      <c r="BG302" s="168"/>
      <c r="BH302" s="168"/>
      <c r="BI302" s="168"/>
      <c r="BJ302" s="168"/>
      <c r="BK302" s="168"/>
      <c r="BL302" s="168"/>
      <c r="BM302" s="168"/>
      <c r="BN302" s="168"/>
      <c r="BO302" s="168"/>
      <c r="BP302" s="168"/>
      <c r="BQ302" s="168"/>
      <c r="BR302" s="168"/>
      <c r="BS302" s="168"/>
      <c r="BT302" s="168"/>
      <c r="BU302" s="168"/>
      <c r="BV302" s="168"/>
      <c r="BW302" s="168"/>
      <c r="BX302" s="168"/>
      <c r="BY302" s="168"/>
      <c r="BZ302" s="168"/>
      <c r="CA302" s="168"/>
      <c r="CB302" s="168"/>
      <c r="CC302" s="168"/>
      <c r="CD302" s="168"/>
      <c r="CE302" s="168"/>
      <c r="CF302" s="168"/>
      <c r="CG302" s="168"/>
      <c r="CH302" s="168"/>
      <c r="CI302" s="168"/>
      <c r="CJ302" s="168"/>
      <c r="CK302" s="168"/>
      <c r="CL302" s="168"/>
      <c r="CM302" s="168"/>
      <c r="CN302" s="168"/>
      <c r="CO302" s="168"/>
      <c r="CP302" s="168"/>
      <c r="CQ302" s="168"/>
      <c r="CR302" s="168"/>
      <c r="CS302" s="168"/>
      <c r="CT302" s="168"/>
      <c r="CU302" s="168"/>
      <c r="CV302" s="168"/>
      <c r="CW302" s="168"/>
      <c r="CX302" s="168"/>
      <c r="CY302" s="168"/>
      <c r="CZ302" s="168"/>
      <c r="DA302" s="168"/>
      <c r="DB302" s="168"/>
      <c r="DC302" s="168"/>
      <c r="DD302" s="168"/>
      <c r="DE302" s="168"/>
      <c r="DF302" s="168"/>
      <c r="DG302" s="168"/>
      <c r="DH302" s="168"/>
      <c r="DI302" s="168"/>
      <c r="DJ302" s="168"/>
      <c r="DK302" s="168"/>
      <c r="DL302" s="168"/>
      <c r="DM302" s="168"/>
      <c r="DN302" s="168"/>
      <c r="DO302" s="168"/>
      <c r="DP302" s="168"/>
      <c r="DQ302" s="168"/>
      <c r="DR302" s="168"/>
      <c r="DS302" s="168"/>
      <c r="DT302" s="168"/>
      <c r="DU302" s="168"/>
      <c r="DV302" s="168"/>
      <c r="DW302" s="168"/>
      <c r="DX302" s="168"/>
      <c r="DY302" s="168"/>
      <c r="DZ302" s="168"/>
      <c r="EA302" s="168"/>
      <c r="EB302" s="168"/>
      <c r="EC302" s="168"/>
      <c r="ED302" s="168"/>
      <c r="EE302" s="168"/>
      <c r="EF302" s="168"/>
      <c r="EG302" s="168"/>
      <c r="EH302" s="168"/>
      <c r="EI302" s="168"/>
      <c r="EJ302" s="168"/>
      <c r="EK302" s="168"/>
      <c r="EL302" s="168"/>
      <c r="EM302" s="168"/>
      <c r="EN302" s="168"/>
      <c r="EO302" s="168"/>
      <c r="EP302" s="168"/>
      <c r="EQ302" s="168"/>
      <c r="ER302" s="168"/>
      <c r="ES302" s="168"/>
      <c r="ET302" s="168"/>
      <c r="EU302" s="168"/>
      <c r="EV302" s="168"/>
      <c r="EW302" s="168"/>
      <c r="EX302" s="168"/>
      <c r="EY302" s="168"/>
      <c r="EZ302" s="168"/>
      <c r="FA302" s="168"/>
      <c r="FB302" s="168"/>
      <c r="FC302" s="168"/>
      <c r="FD302" s="168"/>
      <c r="FE302" s="168"/>
      <c r="FF302" s="168"/>
      <c r="FG302" s="168"/>
    </row>
    <row r="303" spans="1:163" ht="16.5" hidden="1" outlineLevel="1" thickBot="1">
      <c r="A303" s="204">
        <v>41455</v>
      </c>
      <c r="B303" s="122" t="s">
        <v>35</v>
      </c>
      <c r="C303" s="24"/>
      <c r="D303" s="181">
        <v>13</v>
      </c>
      <c r="E303" s="198"/>
      <c r="F303" s="124">
        <v>50303</v>
      </c>
      <c r="G303" s="143">
        <f t="shared" si="39"/>
        <v>732670</v>
      </c>
      <c r="H303" s="126">
        <v>360931</v>
      </c>
      <c r="I303" s="144">
        <f t="shared" si="40"/>
        <v>4731617</v>
      </c>
      <c r="J303" s="126">
        <f t="shared" si="41"/>
        <v>411234</v>
      </c>
      <c r="K303" s="145">
        <f t="shared" si="42"/>
        <v>5464287</v>
      </c>
      <c r="L303" s="126">
        <v>209</v>
      </c>
      <c r="M303" s="143">
        <f t="shared" si="38"/>
        <v>2893</v>
      </c>
      <c r="N303" s="129">
        <v>925</v>
      </c>
      <c r="O303" s="129">
        <v>2574</v>
      </c>
      <c r="P303" s="132">
        <f t="shared" si="43"/>
        <v>3499</v>
      </c>
      <c r="Q303" s="144">
        <f t="shared" si="47"/>
        <v>45917</v>
      </c>
      <c r="R303" s="126">
        <f t="shared" si="44"/>
        <v>3708</v>
      </c>
      <c r="S303" s="145">
        <f t="shared" si="48"/>
        <v>48810</v>
      </c>
      <c r="T303" s="129">
        <v>35592</v>
      </c>
      <c r="U303" s="143">
        <f t="shared" ref="U303:U366" si="49">SUM(T292:T303)</f>
        <v>492008</v>
      </c>
      <c r="V303" s="129">
        <v>142914</v>
      </c>
      <c r="W303" s="129">
        <v>85590</v>
      </c>
      <c r="X303" s="132">
        <f t="shared" si="45"/>
        <v>228504</v>
      </c>
      <c r="Y303" s="144">
        <f t="shared" ref="Y303:Y361" si="50">SUM(X292:X303)</f>
        <v>3002300</v>
      </c>
      <c r="Z303" s="126">
        <f t="shared" si="46"/>
        <v>264096</v>
      </c>
      <c r="AA303" s="145">
        <f t="shared" ref="AA303:AA366" si="51">SUM(Z292:Z303)</f>
        <v>3494308</v>
      </c>
      <c r="AB303" s="168"/>
      <c r="AC303" s="168"/>
      <c r="AD303" s="168"/>
      <c r="AE303" s="147"/>
      <c r="AF303" s="201">
        <v>457718</v>
      </c>
      <c r="AG303" s="208">
        <v>71352</v>
      </c>
      <c r="AH303" s="168"/>
      <c r="AI303" s="168"/>
      <c r="AJ303" s="168"/>
      <c r="AK303" s="168"/>
      <c r="AL303" s="168"/>
      <c r="AM303" s="168"/>
      <c r="AN303" s="168"/>
      <c r="AO303" s="168"/>
      <c r="AP303" s="168"/>
      <c r="AQ303" s="168"/>
      <c r="AR303" s="168"/>
      <c r="AS303" s="168"/>
      <c r="AT303" s="168"/>
      <c r="AU303" s="168"/>
      <c r="AV303" s="168"/>
      <c r="AW303" s="168"/>
      <c r="AX303" s="168"/>
      <c r="AY303" s="168"/>
      <c r="AZ303" s="168"/>
      <c r="BA303" s="168"/>
      <c r="BB303" s="168"/>
      <c r="BC303" s="168"/>
      <c r="BD303" s="168"/>
      <c r="BE303" s="168"/>
      <c r="BF303" s="168"/>
      <c r="BG303" s="168"/>
      <c r="BH303" s="168"/>
      <c r="BI303" s="168"/>
      <c r="BJ303" s="168"/>
      <c r="BK303" s="168"/>
      <c r="BL303" s="168"/>
      <c r="BM303" s="168"/>
      <c r="BN303" s="168"/>
      <c r="BO303" s="168"/>
      <c r="BP303" s="168"/>
      <c r="BQ303" s="168"/>
      <c r="BR303" s="168"/>
      <c r="BS303" s="168"/>
      <c r="BT303" s="168"/>
      <c r="BU303" s="168"/>
      <c r="BV303" s="168"/>
      <c r="BW303" s="168"/>
      <c r="BX303" s="168"/>
      <c r="BY303" s="168"/>
      <c r="BZ303" s="168"/>
      <c r="CA303" s="168"/>
      <c r="CB303" s="168"/>
      <c r="CC303" s="168"/>
      <c r="CD303" s="168"/>
      <c r="CE303" s="168"/>
      <c r="CF303" s="168"/>
      <c r="CG303" s="168"/>
      <c r="CH303" s="168"/>
      <c r="CI303" s="168"/>
      <c r="CJ303" s="168"/>
      <c r="CK303" s="168"/>
      <c r="CL303" s="168"/>
      <c r="CM303" s="168"/>
      <c r="CN303" s="168"/>
      <c r="CO303" s="168"/>
      <c r="CP303" s="168"/>
      <c r="CQ303" s="168"/>
      <c r="CR303" s="168"/>
      <c r="CS303" s="168"/>
      <c r="CT303" s="168"/>
      <c r="CU303" s="168"/>
      <c r="CV303" s="168"/>
      <c r="CW303" s="168"/>
      <c r="CX303" s="168"/>
      <c r="CY303" s="168"/>
      <c r="CZ303" s="168"/>
      <c r="DA303" s="168"/>
      <c r="DB303" s="168"/>
      <c r="DC303" s="168"/>
      <c r="DD303" s="168"/>
      <c r="DE303" s="168"/>
      <c r="DF303" s="168"/>
      <c r="DG303" s="168"/>
      <c r="DH303" s="168"/>
      <c r="DI303" s="168"/>
      <c r="DJ303" s="168"/>
      <c r="DK303" s="168"/>
      <c r="DL303" s="168"/>
      <c r="DM303" s="168"/>
      <c r="DN303" s="168"/>
      <c r="DO303" s="168"/>
      <c r="DP303" s="168"/>
      <c r="DQ303" s="168"/>
      <c r="DR303" s="168"/>
      <c r="DS303" s="168"/>
      <c r="DT303" s="168"/>
      <c r="DU303" s="168"/>
      <c r="DV303" s="168"/>
      <c r="DW303" s="168"/>
      <c r="DX303" s="168"/>
      <c r="DY303" s="168"/>
      <c r="DZ303" s="168"/>
      <c r="EA303" s="168"/>
      <c r="EB303" s="168"/>
      <c r="EC303" s="168"/>
      <c r="ED303" s="168"/>
      <c r="EE303" s="168"/>
      <c r="EF303" s="168"/>
      <c r="EG303" s="168"/>
      <c r="EH303" s="168"/>
      <c r="EI303" s="168"/>
      <c r="EJ303" s="168"/>
      <c r="EK303" s="168"/>
      <c r="EL303" s="168"/>
      <c r="EM303" s="168"/>
      <c r="EN303" s="168"/>
      <c r="EO303" s="168"/>
      <c r="EP303" s="168"/>
      <c r="EQ303" s="168"/>
      <c r="ER303" s="168"/>
      <c r="ES303" s="168"/>
      <c r="ET303" s="168"/>
      <c r="EU303" s="168"/>
      <c r="EV303" s="168"/>
      <c r="EW303" s="168"/>
      <c r="EX303" s="168"/>
      <c r="EY303" s="168"/>
      <c r="EZ303" s="168"/>
      <c r="FA303" s="168"/>
      <c r="FB303" s="168"/>
      <c r="FC303" s="168"/>
      <c r="FD303" s="168"/>
      <c r="FE303" s="168"/>
      <c r="FF303" s="168"/>
      <c r="FG303" s="168"/>
    </row>
    <row r="304" spans="1:163" ht="16.5" hidden="1" outlineLevel="1" thickBot="1">
      <c r="A304" s="204">
        <v>41486</v>
      </c>
      <c r="B304" s="122" t="s">
        <v>36</v>
      </c>
      <c r="C304" s="24"/>
      <c r="D304" s="181">
        <v>13</v>
      </c>
      <c r="E304" s="198"/>
      <c r="F304" s="124">
        <v>64693</v>
      </c>
      <c r="G304" s="143">
        <f t="shared" si="39"/>
        <v>737546</v>
      </c>
      <c r="H304" s="126">
        <v>401780</v>
      </c>
      <c r="I304" s="144">
        <f t="shared" si="40"/>
        <v>4755639</v>
      </c>
      <c r="J304" s="126">
        <f t="shared" si="41"/>
        <v>466473</v>
      </c>
      <c r="K304" s="145">
        <f t="shared" si="42"/>
        <v>5493185</v>
      </c>
      <c r="L304" s="126">
        <v>249</v>
      </c>
      <c r="M304" s="143">
        <f t="shared" si="38"/>
        <v>2884</v>
      </c>
      <c r="N304" s="129">
        <v>1068</v>
      </c>
      <c r="O304" s="129">
        <v>2811</v>
      </c>
      <c r="P304" s="132">
        <f t="shared" si="43"/>
        <v>3879</v>
      </c>
      <c r="Q304" s="144">
        <f t="shared" si="47"/>
        <v>45911</v>
      </c>
      <c r="R304" s="126">
        <f t="shared" si="44"/>
        <v>4128</v>
      </c>
      <c r="S304" s="145">
        <f t="shared" si="48"/>
        <v>48795</v>
      </c>
      <c r="T304" s="129">
        <v>42360</v>
      </c>
      <c r="U304" s="143">
        <f t="shared" si="49"/>
        <v>490464</v>
      </c>
      <c r="V304" s="129">
        <v>163758</v>
      </c>
      <c r="W304" s="129">
        <v>94778</v>
      </c>
      <c r="X304" s="132">
        <f t="shared" si="45"/>
        <v>258536</v>
      </c>
      <c r="Y304" s="144">
        <f t="shared" si="50"/>
        <v>3011276</v>
      </c>
      <c r="Z304" s="126">
        <f t="shared" si="46"/>
        <v>300896</v>
      </c>
      <c r="AA304" s="145">
        <f t="shared" si="51"/>
        <v>3501740</v>
      </c>
      <c r="AB304" s="168"/>
      <c r="AC304" s="168"/>
      <c r="AD304" s="168"/>
      <c r="AE304" s="147"/>
      <c r="AF304" s="201">
        <v>517438</v>
      </c>
      <c r="AG304" s="208">
        <v>84720</v>
      </c>
      <c r="AH304" s="168"/>
      <c r="AI304" s="168"/>
      <c r="AJ304" s="168"/>
      <c r="AK304" s="168"/>
      <c r="AL304" s="168"/>
      <c r="AM304" s="168"/>
      <c r="AN304" s="168"/>
      <c r="AO304" s="168"/>
      <c r="AP304" s="168"/>
      <c r="AQ304" s="168"/>
      <c r="AR304" s="168"/>
      <c r="AS304" s="168"/>
      <c r="AT304" s="168"/>
      <c r="AU304" s="168"/>
      <c r="AV304" s="168"/>
      <c r="AW304" s="168"/>
      <c r="AX304" s="168"/>
      <c r="AY304" s="168"/>
      <c r="AZ304" s="168"/>
      <c r="BA304" s="168"/>
      <c r="BB304" s="168"/>
      <c r="BC304" s="168"/>
      <c r="BD304" s="168"/>
      <c r="BE304" s="168"/>
      <c r="BF304" s="168"/>
      <c r="BG304" s="168"/>
      <c r="BH304" s="168"/>
      <c r="BI304" s="168"/>
      <c r="BJ304" s="168"/>
      <c r="BK304" s="168"/>
      <c r="BL304" s="168"/>
      <c r="BM304" s="168"/>
      <c r="BN304" s="168"/>
      <c r="BO304" s="168"/>
      <c r="BP304" s="168"/>
      <c r="BQ304" s="168"/>
      <c r="BR304" s="168"/>
      <c r="BS304" s="168"/>
      <c r="BT304" s="168"/>
      <c r="BU304" s="168"/>
      <c r="BV304" s="168"/>
      <c r="BW304" s="168"/>
      <c r="BX304" s="168"/>
      <c r="BY304" s="168"/>
      <c r="BZ304" s="168"/>
      <c r="CA304" s="168"/>
      <c r="CB304" s="168"/>
      <c r="CC304" s="168"/>
      <c r="CD304" s="168"/>
      <c r="CE304" s="168"/>
      <c r="CF304" s="168"/>
      <c r="CG304" s="168"/>
      <c r="CH304" s="168"/>
      <c r="CI304" s="168"/>
      <c r="CJ304" s="168"/>
      <c r="CK304" s="168"/>
      <c r="CL304" s="168"/>
      <c r="CM304" s="168"/>
      <c r="CN304" s="168"/>
      <c r="CO304" s="168"/>
      <c r="CP304" s="168"/>
      <c r="CQ304" s="168"/>
      <c r="CR304" s="168"/>
      <c r="CS304" s="168"/>
      <c r="CT304" s="168"/>
      <c r="CU304" s="168"/>
      <c r="CV304" s="168"/>
      <c r="CW304" s="168"/>
      <c r="CX304" s="168"/>
      <c r="CY304" s="168"/>
      <c r="CZ304" s="168"/>
      <c r="DA304" s="168"/>
      <c r="DB304" s="168"/>
      <c r="DC304" s="168"/>
      <c r="DD304" s="168"/>
      <c r="DE304" s="168"/>
      <c r="DF304" s="168"/>
      <c r="DG304" s="168"/>
      <c r="DH304" s="168"/>
      <c r="DI304" s="168"/>
      <c r="DJ304" s="168"/>
      <c r="DK304" s="168"/>
      <c r="DL304" s="168"/>
      <c r="DM304" s="168"/>
      <c r="DN304" s="168"/>
      <c r="DO304" s="168"/>
      <c r="DP304" s="168"/>
      <c r="DQ304" s="168"/>
      <c r="DR304" s="168"/>
      <c r="DS304" s="168"/>
      <c r="DT304" s="168"/>
      <c r="DU304" s="168"/>
      <c r="DV304" s="168"/>
      <c r="DW304" s="168"/>
      <c r="DX304" s="168"/>
      <c r="DY304" s="168"/>
      <c r="DZ304" s="168"/>
      <c r="EA304" s="168"/>
      <c r="EB304" s="168"/>
      <c r="EC304" s="168"/>
      <c r="ED304" s="168"/>
      <c r="EE304" s="168"/>
      <c r="EF304" s="168"/>
      <c r="EG304" s="168"/>
      <c r="EH304" s="168"/>
      <c r="EI304" s="168"/>
      <c r="EJ304" s="168"/>
      <c r="EK304" s="168"/>
      <c r="EL304" s="168"/>
      <c r="EM304" s="168"/>
      <c r="EN304" s="168"/>
      <c r="EO304" s="168"/>
      <c r="EP304" s="168"/>
      <c r="EQ304" s="168"/>
      <c r="ER304" s="168"/>
      <c r="ES304" s="168"/>
      <c r="ET304" s="168"/>
      <c r="EU304" s="168"/>
      <c r="EV304" s="168"/>
      <c r="EW304" s="168"/>
      <c r="EX304" s="168"/>
      <c r="EY304" s="168"/>
      <c r="EZ304" s="168"/>
      <c r="FA304" s="168"/>
      <c r="FB304" s="168"/>
      <c r="FC304" s="168"/>
      <c r="FD304" s="168"/>
      <c r="FE304" s="168"/>
      <c r="FF304" s="168"/>
      <c r="FG304" s="168"/>
    </row>
    <row r="305" spans="1:163" ht="16.5" hidden="1" outlineLevel="1" thickBot="1">
      <c r="A305" s="204">
        <v>41517</v>
      </c>
      <c r="B305" s="122" t="s">
        <v>37</v>
      </c>
      <c r="C305" s="24"/>
      <c r="D305" s="181">
        <v>13</v>
      </c>
      <c r="E305" s="198"/>
      <c r="F305" s="124">
        <v>59689</v>
      </c>
      <c r="G305" s="143">
        <f t="shared" si="39"/>
        <v>743910</v>
      </c>
      <c r="H305" s="126">
        <v>400264</v>
      </c>
      <c r="I305" s="144">
        <f t="shared" si="40"/>
        <v>4783763</v>
      </c>
      <c r="J305" s="126">
        <f t="shared" si="41"/>
        <v>459953</v>
      </c>
      <c r="K305" s="145">
        <f t="shared" si="42"/>
        <v>5527673</v>
      </c>
      <c r="L305" s="126">
        <v>237</v>
      </c>
      <c r="M305" s="143">
        <f t="shared" si="38"/>
        <v>2876</v>
      </c>
      <c r="N305" s="129">
        <v>1042</v>
      </c>
      <c r="O305" s="129">
        <v>2905</v>
      </c>
      <c r="P305" s="132">
        <f t="shared" si="43"/>
        <v>3947</v>
      </c>
      <c r="Q305" s="144">
        <f t="shared" si="47"/>
        <v>46248</v>
      </c>
      <c r="R305" s="126">
        <f t="shared" si="44"/>
        <v>4184</v>
      </c>
      <c r="S305" s="145">
        <f t="shared" si="48"/>
        <v>49124</v>
      </c>
      <c r="T305" s="129">
        <v>40304</v>
      </c>
      <c r="U305" s="143">
        <f t="shared" si="49"/>
        <v>489112</v>
      </c>
      <c r="V305" s="129">
        <v>161299</v>
      </c>
      <c r="W305" s="129">
        <v>99208</v>
      </c>
      <c r="X305" s="132">
        <f t="shared" si="45"/>
        <v>260507</v>
      </c>
      <c r="Y305" s="144">
        <f t="shared" si="50"/>
        <v>3031327</v>
      </c>
      <c r="Z305" s="126">
        <f t="shared" si="46"/>
        <v>300811</v>
      </c>
      <c r="AA305" s="145">
        <f t="shared" si="51"/>
        <v>3520439</v>
      </c>
      <c r="AB305" s="168"/>
      <c r="AC305" s="168"/>
      <c r="AD305" s="168"/>
      <c r="AE305" s="147"/>
      <c r="AF305" s="201">
        <v>522081</v>
      </c>
      <c r="AG305" s="208">
        <v>80616</v>
      </c>
      <c r="AH305" s="168"/>
      <c r="AI305" s="168"/>
      <c r="AJ305" s="168"/>
      <c r="AK305" s="168"/>
      <c r="AL305" s="168"/>
      <c r="AM305" s="168"/>
      <c r="AN305" s="168"/>
      <c r="AO305" s="168"/>
      <c r="AP305" s="168"/>
      <c r="AQ305" s="168"/>
      <c r="AR305" s="168"/>
      <c r="AS305" s="168"/>
      <c r="AT305" s="168"/>
      <c r="AU305" s="168"/>
      <c r="AV305" s="168"/>
      <c r="AW305" s="168"/>
      <c r="AX305" s="168"/>
      <c r="AY305" s="168"/>
      <c r="AZ305" s="168"/>
      <c r="BA305" s="168"/>
      <c r="BB305" s="168"/>
      <c r="BC305" s="168"/>
      <c r="BD305" s="168"/>
      <c r="BE305" s="168"/>
      <c r="BF305" s="168"/>
      <c r="BG305" s="168"/>
      <c r="BH305" s="168"/>
      <c r="BI305" s="168"/>
      <c r="BJ305" s="168"/>
      <c r="BK305" s="168"/>
      <c r="BL305" s="168"/>
      <c r="BM305" s="168"/>
      <c r="BN305" s="168"/>
      <c r="BO305" s="168"/>
      <c r="BP305" s="168"/>
      <c r="BQ305" s="168"/>
      <c r="BR305" s="168"/>
      <c r="BS305" s="168"/>
      <c r="BT305" s="168"/>
      <c r="BU305" s="168"/>
      <c r="BV305" s="168"/>
      <c r="BW305" s="168"/>
      <c r="BX305" s="168"/>
      <c r="BY305" s="168"/>
      <c r="BZ305" s="168"/>
      <c r="CA305" s="168"/>
      <c r="CB305" s="168"/>
      <c r="CC305" s="168"/>
      <c r="CD305" s="168"/>
      <c r="CE305" s="168"/>
      <c r="CF305" s="168"/>
      <c r="CG305" s="168"/>
      <c r="CH305" s="168"/>
      <c r="CI305" s="168"/>
      <c r="CJ305" s="168"/>
      <c r="CK305" s="168"/>
      <c r="CL305" s="168"/>
      <c r="CM305" s="168"/>
      <c r="CN305" s="168"/>
      <c r="CO305" s="168"/>
      <c r="CP305" s="168"/>
      <c r="CQ305" s="168"/>
      <c r="CR305" s="168"/>
      <c r="CS305" s="168"/>
      <c r="CT305" s="168"/>
      <c r="CU305" s="168"/>
      <c r="CV305" s="168"/>
      <c r="CW305" s="168"/>
      <c r="CX305" s="168"/>
      <c r="CY305" s="168"/>
      <c r="CZ305" s="168"/>
      <c r="DA305" s="168"/>
      <c r="DB305" s="168"/>
      <c r="DC305" s="168"/>
      <c r="DD305" s="168"/>
      <c r="DE305" s="168"/>
      <c r="DF305" s="168"/>
      <c r="DG305" s="168"/>
      <c r="DH305" s="168"/>
      <c r="DI305" s="168"/>
      <c r="DJ305" s="168"/>
      <c r="DK305" s="168"/>
      <c r="DL305" s="168"/>
      <c r="DM305" s="168"/>
      <c r="DN305" s="168"/>
      <c r="DO305" s="168"/>
      <c r="DP305" s="168"/>
      <c r="DQ305" s="168"/>
      <c r="DR305" s="168"/>
      <c r="DS305" s="168"/>
      <c r="DT305" s="168"/>
      <c r="DU305" s="168"/>
      <c r="DV305" s="168"/>
      <c r="DW305" s="168"/>
      <c r="DX305" s="168"/>
      <c r="DY305" s="168"/>
      <c r="DZ305" s="168"/>
      <c r="EA305" s="168"/>
      <c r="EB305" s="168"/>
      <c r="EC305" s="168"/>
      <c r="ED305" s="168"/>
      <c r="EE305" s="168"/>
      <c r="EF305" s="168"/>
      <c r="EG305" s="168"/>
      <c r="EH305" s="168"/>
      <c r="EI305" s="168"/>
      <c r="EJ305" s="168"/>
      <c r="EK305" s="168"/>
      <c r="EL305" s="168"/>
      <c r="EM305" s="168"/>
      <c r="EN305" s="168"/>
      <c r="EO305" s="168"/>
      <c r="EP305" s="168"/>
      <c r="EQ305" s="168"/>
      <c r="ER305" s="168"/>
      <c r="ES305" s="168"/>
      <c r="ET305" s="168"/>
      <c r="EU305" s="168"/>
      <c r="EV305" s="168"/>
      <c r="EW305" s="168"/>
      <c r="EX305" s="168"/>
      <c r="EY305" s="168"/>
      <c r="EZ305" s="168"/>
      <c r="FA305" s="168"/>
      <c r="FB305" s="168"/>
      <c r="FC305" s="168"/>
      <c r="FD305" s="168"/>
      <c r="FE305" s="168"/>
      <c r="FF305" s="168"/>
      <c r="FG305" s="168"/>
    </row>
    <row r="306" spans="1:163" ht="16.5" hidden="1" outlineLevel="1" thickBot="1">
      <c r="A306" s="204">
        <v>41547</v>
      </c>
      <c r="B306" s="122" t="s">
        <v>38</v>
      </c>
      <c r="C306" s="24"/>
      <c r="D306" s="181">
        <v>13</v>
      </c>
      <c r="E306" s="198"/>
      <c r="F306" s="124">
        <v>57946</v>
      </c>
      <c r="G306" s="143">
        <f t="shared" si="39"/>
        <v>743350</v>
      </c>
      <c r="H306" s="126">
        <v>380225</v>
      </c>
      <c r="I306" s="144">
        <f t="shared" si="40"/>
        <v>4778108</v>
      </c>
      <c r="J306" s="126">
        <f t="shared" si="41"/>
        <v>438171</v>
      </c>
      <c r="K306" s="145">
        <f t="shared" si="42"/>
        <v>5521458</v>
      </c>
      <c r="L306" s="126">
        <v>234</v>
      </c>
      <c r="M306" s="143">
        <f t="shared" si="38"/>
        <v>2870</v>
      </c>
      <c r="N306" s="129">
        <v>1008</v>
      </c>
      <c r="O306" s="129">
        <v>2774</v>
      </c>
      <c r="P306" s="132">
        <f t="shared" si="43"/>
        <v>3782</v>
      </c>
      <c r="Q306" s="144">
        <f t="shared" si="47"/>
        <v>46303</v>
      </c>
      <c r="R306" s="126">
        <f t="shared" si="44"/>
        <v>4016</v>
      </c>
      <c r="S306" s="145">
        <f t="shared" si="48"/>
        <v>49173</v>
      </c>
      <c r="T306" s="129">
        <v>39792</v>
      </c>
      <c r="U306" s="143">
        <f t="shared" si="49"/>
        <v>488096</v>
      </c>
      <c r="V306" s="129">
        <v>156749</v>
      </c>
      <c r="W306" s="129">
        <v>94208</v>
      </c>
      <c r="X306" s="132">
        <f t="shared" si="45"/>
        <v>250957</v>
      </c>
      <c r="Y306" s="144">
        <f t="shared" si="50"/>
        <v>3036461</v>
      </c>
      <c r="Z306" s="126">
        <f t="shared" si="46"/>
        <v>290749</v>
      </c>
      <c r="AA306" s="145">
        <f t="shared" si="51"/>
        <v>3524557</v>
      </c>
      <c r="AB306" s="168"/>
      <c r="AC306" s="168"/>
      <c r="AD306" s="168"/>
      <c r="AE306" s="147"/>
      <c r="AF306" s="201">
        <v>502686</v>
      </c>
      <c r="AG306" s="208">
        <v>79248</v>
      </c>
      <c r="AH306" s="168"/>
      <c r="AI306" s="168"/>
      <c r="AJ306" s="168"/>
      <c r="AK306" s="168"/>
      <c r="AL306" s="168"/>
      <c r="AM306" s="168"/>
      <c r="AN306" s="168"/>
      <c r="AO306" s="168"/>
      <c r="AP306" s="168"/>
      <c r="AQ306" s="168"/>
      <c r="AR306" s="168"/>
      <c r="AS306" s="168"/>
      <c r="AT306" s="168"/>
      <c r="AU306" s="168"/>
      <c r="AV306" s="168"/>
      <c r="AW306" s="168"/>
      <c r="AX306" s="168"/>
      <c r="AY306" s="168"/>
      <c r="AZ306" s="168"/>
      <c r="BA306" s="168"/>
      <c r="BB306" s="168"/>
      <c r="BC306" s="168"/>
      <c r="BD306" s="168"/>
      <c r="BE306" s="168"/>
      <c r="BF306" s="168"/>
      <c r="BG306" s="168"/>
      <c r="BH306" s="168"/>
      <c r="BI306" s="168"/>
      <c r="BJ306" s="168"/>
      <c r="BK306" s="168"/>
      <c r="BL306" s="168"/>
      <c r="BM306" s="168"/>
      <c r="BN306" s="168"/>
      <c r="BO306" s="168"/>
      <c r="BP306" s="168"/>
      <c r="BQ306" s="168"/>
      <c r="BR306" s="168"/>
      <c r="BS306" s="168"/>
      <c r="BT306" s="168"/>
      <c r="BU306" s="168"/>
      <c r="BV306" s="168"/>
      <c r="BW306" s="168"/>
      <c r="BX306" s="168"/>
      <c r="BY306" s="168"/>
      <c r="BZ306" s="168"/>
      <c r="CA306" s="168"/>
      <c r="CB306" s="168"/>
      <c r="CC306" s="168"/>
      <c r="CD306" s="168"/>
      <c r="CE306" s="168"/>
      <c r="CF306" s="168"/>
      <c r="CG306" s="168"/>
      <c r="CH306" s="168"/>
      <c r="CI306" s="168"/>
      <c r="CJ306" s="168"/>
      <c r="CK306" s="168"/>
      <c r="CL306" s="168"/>
      <c r="CM306" s="168"/>
      <c r="CN306" s="168"/>
      <c r="CO306" s="168"/>
      <c r="CP306" s="168"/>
      <c r="CQ306" s="168"/>
      <c r="CR306" s="168"/>
      <c r="CS306" s="168"/>
      <c r="CT306" s="168"/>
      <c r="CU306" s="168"/>
      <c r="CV306" s="168"/>
      <c r="CW306" s="168"/>
      <c r="CX306" s="168"/>
      <c r="CY306" s="168"/>
      <c r="CZ306" s="168"/>
      <c r="DA306" s="168"/>
      <c r="DB306" s="168"/>
      <c r="DC306" s="168"/>
      <c r="DD306" s="168"/>
      <c r="DE306" s="168"/>
      <c r="DF306" s="168"/>
      <c r="DG306" s="168"/>
      <c r="DH306" s="168"/>
      <c r="DI306" s="168"/>
      <c r="DJ306" s="168"/>
      <c r="DK306" s="168"/>
      <c r="DL306" s="168"/>
      <c r="DM306" s="168"/>
      <c r="DN306" s="168"/>
      <c r="DO306" s="168"/>
      <c r="DP306" s="168"/>
      <c r="DQ306" s="168"/>
      <c r="DR306" s="168"/>
      <c r="DS306" s="168"/>
      <c r="DT306" s="168"/>
      <c r="DU306" s="168"/>
      <c r="DV306" s="168"/>
      <c r="DW306" s="168"/>
      <c r="DX306" s="168"/>
      <c r="DY306" s="168"/>
      <c r="DZ306" s="168"/>
      <c r="EA306" s="168"/>
      <c r="EB306" s="168"/>
      <c r="EC306" s="168"/>
      <c r="ED306" s="168"/>
      <c r="EE306" s="168"/>
      <c r="EF306" s="168"/>
      <c r="EG306" s="168"/>
      <c r="EH306" s="168"/>
      <c r="EI306" s="168"/>
      <c r="EJ306" s="168"/>
      <c r="EK306" s="168"/>
      <c r="EL306" s="168"/>
      <c r="EM306" s="168"/>
      <c r="EN306" s="168"/>
      <c r="EO306" s="168"/>
      <c r="EP306" s="168"/>
      <c r="EQ306" s="168"/>
      <c r="ER306" s="168"/>
      <c r="ES306" s="168"/>
      <c r="ET306" s="168"/>
      <c r="EU306" s="168"/>
      <c r="EV306" s="168"/>
      <c r="EW306" s="168"/>
      <c r="EX306" s="168"/>
      <c r="EY306" s="168"/>
      <c r="EZ306" s="168"/>
      <c r="FA306" s="168"/>
      <c r="FB306" s="168"/>
      <c r="FC306" s="168"/>
      <c r="FD306" s="168"/>
      <c r="FE306" s="168"/>
      <c r="FF306" s="168"/>
      <c r="FG306" s="168"/>
    </row>
    <row r="307" spans="1:163" ht="16.5" hidden="1" outlineLevel="1" thickBot="1">
      <c r="A307" s="204">
        <v>41578</v>
      </c>
      <c r="B307" s="122" t="s">
        <v>39</v>
      </c>
      <c r="C307" s="24"/>
      <c r="D307" s="181">
        <v>13</v>
      </c>
      <c r="E307" s="198"/>
      <c r="F307" s="124">
        <v>65804</v>
      </c>
      <c r="G307" s="143">
        <f t="shared" si="39"/>
        <v>744524</v>
      </c>
      <c r="H307" s="126">
        <v>408098</v>
      </c>
      <c r="I307" s="144">
        <f t="shared" si="40"/>
        <v>4780504</v>
      </c>
      <c r="J307" s="126">
        <f t="shared" si="41"/>
        <v>473902</v>
      </c>
      <c r="K307" s="145">
        <f t="shared" si="42"/>
        <v>5525028</v>
      </c>
      <c r="L307" s="126">
        <v>246</v>
      </c>
      <c r="M307" s="143">
        <f t="shared" si="38"/>
        <v>2863</v>
      </c>
      <c r="N307" s="129">
        <v>1027</v>
      </c>
      <c r="O307" s="129">
        <v>2863</v>
      </c>
      <c r="P307" s="132">
        <f t="shared" si="43"/>
        <v>3890</v>
      </c>
      <c r="Q307" s="144">
        <f t="shared" si="47"/>
        <v>46220</v>
      </c>
      <c r="R307" s="126">
        <f t="shared" si="44"/>
        <v>4136</v>
      </c>
      <c r="S307" s="145">
        <f t="shared" si="48"/>
        <v>49083</v>
      </c>
      <c r="T307" s="129">
        <v>41816</v>
      </c>
      <c r="U307" s="143">
        <f t="shared" si="49"/>
        <v>486888</v>
      </c>
      <c r="V307" s="129">
        <v>159838</v>
      </c>
      <c r="W307" s="129">
        <v>96931</v>
      </c>
      <c r="X307" s="132">
        <f t="shared" si="45"/>
        <v>256769</v>
      </c>
      <c r="Y307" s="144">
        <f t="shared" si="50"/>
        <v>3033079</v>
      </c>
      <c r="Z307" s="126">
        <f t="shared" si="46"/>
        <v>298585</v>
      </c>
      <c r="AA307" s="145">
        <f t="shared" si="51"/>
        <v>3519967</v>
      </c>
      <c r="AB307" s="168"/>
      <c r="AC307" s="168"/>
      <c r="AD307" s="168"/>
      <c r="AE307" s="147"/>
      <c r="AF307" s="201">
        <v>513900</v>
      </c>
      <c r="AG307" s="208">
        <v>83800</v>
      </c>
      <c r="AH307" s="168"/>
      <c r="AI307" s="168"/>
      <c r="AJ307" s="168"/>
      <c r="AK307" s="168"/>
      <c r="AL307" s="168"/>
      <c r="AM307" s="168"/>
      <c r="AN307" s="168"/>
      <c r="AO307" s="168"/>
      <c r="AP307" s="168"/>
      <c r="AQ307" s="168"/>
      <c r="AR307" s="168"/>
      <c r="AS307" s="168"/>
      <c r="AT307" s="168"/>
      <c r="AU307" s="168"/>
      <c r="AV307" s="168"/>
      <c r="AW307" s="168"/>
      <c r="AX307" s="168"/>
      <c r="AY307" s="168"/>
      <c r="AZ307" s="168"/>
      <c r="BA307" s="168"/>
      <c r="BB307" s="168"/>
      <c r="BC307" s="168"/>
      <c r="BD307" s="168"/>
      <c r="BE307" s="168"/>
      <c r="BF307" s="168"/>
      <c r="BG307" s="168"/>
      <c r="BH307" s="168"/>
      <c r="BI307" s="168"/>
      <c r="BJ307" s="168"/>
      <c r="BK307" s="168"/>
      <c r="BL307" s="168"/>
      <c r="BM307" s="168"/>
      <c r="BN307" s="168"/>
      <c r="BO307" s="168"/>
      <c r="BP307" s="168"/>
      <c r="BQ307" s="168"/>
      <c r="BR307" s="168"/>
      <c r="BS307" s="168"/>
      <c r="BT307" s="168"/>
      <c r="BU307" s="168"/>
      <c r="BV307" s="168"/>
      <c r="BW307" s="168"/>
      <c r="BX307" s="168"/>
      <c r="BY307" s="168"/>
      <c r="BZ307" s="168"/>
      <c r="CA307" s="168"/>
      <c r="CB307" s="168"/>
      <c r="CC307" s="168"/>
      <c r="CD307" s="168"/>
      <c r="CE307" s="168"/>
      <c r="CF307" s="168"/>
      <c r="CG307" s="168"/>
      <c r="CH307" s="168"/>
      <c r="CI307" s="168"/>
      <c r="CJ307" s="168"/>
      <c r="CK307" s="168"/>
      <c r="CL307" s="168"/>
      <c r="CM307" s="168"/>
      <c r="CN307" s="168"/>
      <c r="CO307" s="168"/>
      <c r="CP307" s="168"/>
      <c r="CQ307" s="168"/>
      <c r="CR307" s="168"/>
      <c r="CS307" s="168"/>
      <c r="CT307" s="168"/>
      <c r="CU307" s="168"/>
      <c r="CV307" s="168"/>
      <c r="CW307" s="168"/>
      <c r="CX307" s="168"/>
      <c r="CY307" s="168"/>
      <c r="CZ307" s="168"/>
      <c r="DA307" s="168"/>
      <c r="DB307" s="168"/>
      <c r="DC307" s="168"/>
      <c r="DD307" s="168"/>
      <c r="DE307" s="168"/>
      <c r="DF307" s="168"/>
      <c r="DG307" s="168"/>
      <c r="DH307" s="168"/>
      <c r="DI307" s="168"/>
      <c r="DJ307" s="168"/>
      <c r="DK307" s="168"/>
      <c r="DL307" s="168"/>
      <c r="DM307" s="168"/>
      <c r="DN307" s="168"/>
      <c r="DO307" s="168"/>
      <c r="DP307" s="168"/>
      <c r="DQ307" s="168"/>
      <c r="DR307" s="168"/>
      <c r="DS307" s="168"/>
      <c r="DT307" s="168"/>
      <c r="DU307" s="168"/>
      <c r="DV307" s="168"/>
      <c r="DW307" s="168"/>
      <c r="DX307" s="168"/>
      <c r="DY307" s="168"/>
      <c r="DZ307" s="168"/>
      <c r="EA307" s="168"/>
      <c r="EB307" s="168"/>
      <c r="EC307" s="168"/>
      <c r="ED307" s="168"/>
      <c r="EE307" s="168"/>
      <c r="EF307" s="168"/>
      <c r="EG307" s="168"/>
      <c r="EH307" s="168"/>
      <c r="EI307" s="168"/>
      <c r="EJ307" s="168"/>
      <c r="EK307" s="168"/>
      <c r="EL307" s="168"/>
      <c r="EM307" s="168"/>
      <c r="EN307" s="168"/>
      <c r="EO307" s="168"/>
      <c r="EP307" s="168"/>
      <c r="EQ307" s="168"/>
      <c r="ER307" s="168"/>
      <c r="ES307" s="168"/>
      <c r="ET307" s="168"/>
      <c r="EU307" s="168"/>
      <c r="EV307" s="168"/>
      <c r="EW307" s="168"/>
      <c r="EX307" s="168"/>
      <c r="EY307" s="168"/>
      <c r="EZ307" s="168"/>
      <c r="FA307" s="168"/>
      <c r="FB307" s="168"/>
      <c r="FC307" s="168"/>
      <c r="FD307" s="168"/>
      <c r="FE307" s="168"/>
      <c r="FF307" s="168"/>
      <c r="FG307" s="168"/>
    </row>
    <row r="308" spans="1:163" ht="16.5" hidden="1" outlineLevel="1" thickBot="1">
      <c r="A308" s="204">
        <v>41608</v>
      </c>
      <c r="B308" s="122" t="s">
        <v>40</v>
      </c>
      <c r="C308" s="24"/>
      <c r="D308" s="181">
        <v>13</v>
      </c>
      <c r="E308" s="198"/>
      <c r="F308" s="124">
        <v>64206</v>
      </c>
      <c r="G308" s="143">
        <f t="shared" si="39"/>
        <v>748169</v>
      </c>
      <c r="H308" s="126">
        <v>394880</v>
      </c>
      <c r="I308" s="144">
        <f t="shared" si="40"/>
        <v>4748123</v>
      </c>
      <c r="J308" s="126">
        <f t="shared" si="41"/>
        <v>459086</v>
      </c>
      <c r="K308" s="145">
        <f t="shared" si="42"/>
        <v>5496292</v>
      </c>
      <c r="L308" s="126">
        <v>236</v>
      </c>
      <c r="M308" s="143">
        <f t="shared" si="38"/>
        <v>2863</v>
      </c>
      <c r="N308" s="129">
        <v>973</v>
      </c>
      <c r="O308" s="129">
        <v>2929</v>
      </c>
      <c r="P308" s="132">
        <f t="shared" si="43"/>
        <v>3902</v>
      </c>
      <c r="Q308" s="144">
        <f t="shared" si="47"/>
        <v>46035</v>
      </c>
      <c r="R308" s="126">
        <f t="shared" si="44"/>
        <v>4138</v>
      </c>
      <c r="S308" s="145">
        <f t="shared" si="48"/>
        <v>48898</v>
      </c>
      <c r="T308" s="129">
        <v>40112</v>
      </c>
      <c r="U308" s="143">
        <f t="shared" si="49"/>
        <v>486880</v>
      </c>
      <c r="V308" s="129">
        <v>149988</v>
      </c>
      <c r="W308" s="129">
        <v>98332</v>
      </c>
      <c r="X308" s="132">
        <f t="shared" si="45"/>
        <v>248320</v>
      </c>
      <c r="Y308" s="144">
        <f t="shared" si="50"/>
        <v>3010360</v>
      </c>
      <c r="Z308" s="126">
        <f t="shared" si="46"/>
        <v>288432</v>
      </c>
      <c r="AA308" s="145">
        <f t="shared" si="51"/>
        <v>3497240</v>
      </c>
      <c r="AB308" s="168"/>
      <c r="AC308" s="168"/>
      <c r="AD308" s="168"/>
      <c r="AE308" s="147"/>
      <c r="AF308" s="201">
        <v>497230</v>
      </c>
      <c r="AG308" s="208">
        <v>80560</v>
      </c>
      <c r="AH308" s="168"/>
      <c r="AI308" s="168"/>
      <c r="AJ308" s="168"/>
      <c r="AK308" s="168"/>
      <c r="AL308" s="168"/>
      <c r="AM308" s="168"/>
      <c r="AN308" s="168"/>
      <c r="AO308" s="168"/>
      <c r="AP308" s="168"/>
      <c r="AQ308" s="168"/>
      <c r="AR308" s="168"/>
      <c r="AS308" s="168"/>
      <c r="AT308" s="168"/>
      <c r="AU308" s="168"/>
      <c r="AV308" s="168"/>
      <c r="AW308" s="168"/>
      <c r="AX308" s="168"/>
      <c r="AY308" s="168"/>
      <c r="AZ308" s="168"/>
      <c r="BA308" s="168"/>
      <c r="BB308" s="168"/>
      <c r="BC308" s="168"/>
      <c r="BD308" s="168"/>
      <c r="BE308" s="168"/>
      <c r="BF308" s="168"/>
      <c r="BG308" s="168"/>
      <c r="BH308" s="168"/>
      <c r="BI308" s="168"/>
      <c r="BJ308" s="168"/>
      <c r="BK308" s="168"/>
      <c r="BL308" s="168"/>
      <c r="BM308" s="168"/>
      <c r="BN308" s="168"/>
      <c r="BO308" s="168"/>
      <c r="BP308" s="168"/>
      <c r="BQ308" s="168"/>
      <c r="BR308" s="168"/>
      <c r="BS308" s="168"/>
      <c r="BT308" s="168"/>
      <c r="BU308" s="168"/>
      <c r="BV308" s="168"/>
      <c r="BW308" s="168"/>
      <c r="BX308" s="168"/>
      <c r="BY308" s="168"/>
      <c r="BZ308" s="168"/>
      <c r="CA308" s="168"/>
      <c r="CB308" s="168"/>
      <c r="CC308" s="168"/>
      <c r="CD308" s="168"/>
      <c r="CE308" s="168"/>
      <c r="CF308" s="168"/>
      <c r="CG308" s="168"/>
      <c r="CH308" s="168"/>
      <c r="CI308" s="168"/>
      <c r="CJ308" s="168"/>
      <c r="CK308" s="168"/>
      <c r="CL308" s="168"/>
      <c r="CM308" s="168"/>
      <c r="CN308" s="168"/>
      <c r="CO308" s="168"/>
      <c r="CP308" s="168"/>
      <c r="CQ308" s="168"/>
      <c r="CR308" s="168"/>
      <c r="CS308" s="168"/>
      <c r="CT308" s="168"/>
      <c r="CU308" s="168"/>
      <c r="CV308" s="168"/>
      <c r="CW308" s="168"/>
      <c r="CX308" s="168"/>
      <c r="CY308" s="168"/>
      <c r="CZ308" s="168"/>
      <c r="DA308" s="168"/>
      <c r="DB308" s="168"/>
      <c r="DC308" s="168"/>
      <c r="DD308" s="168"/>
      <c r="DE308" s="168"/>
      <c r="DF308" s="168"/>
      <c r="DG308" s="168"/>
      <c r="DH308" s="168"/>
      <c r="DI308" s="168"/>
      <c r="DJ308" s="168"/>
      <c r="DK308" s="168"/>
      <c r="DL308" s="168"/>
      <c r="DM308" s="168"/>
      <c r="DN308" s="168"/>
      <c r="DO308" s="168"/>
      <c r="DP308" s="168"/>
      <c r="DQ308" s="168"/>
      <c r="DR308" s="168"/>
      <c r="DS308" s="168"/>
      <c r="DT308" s="168"/>
      <c r="DU308" s="168"/>
      <c r="DV308" s="168"/>
      <c r="DW308" s="168"/>
      <c r="DX308" s="168"/>
      <c r="DY308" s="168"/>
      <c r="DZ308" s="168"/>
      <c r="EA308" s="168"/>
      <c r="EB308" s="168"/>
      <c r="EC308" s="168"/>
      <c r="ED308" s="168"/>
      <c r="EE308" s="168"/>
      <c r="EF308" s="168"/>
      <c r="EG308" s="168"/>
      <c r="EH308" s="168"/>
      <c r="EI308" s="168"/>
      <c r="EJ308" s="168"/>
      <c r="EK308" s="168"/>
      <c r="EL308" s="168"/>
      <c r="EM308" s="168"/>
      <c r="EN308" s="168"/>
      <c r="EO308" s="168"/>
      <c r="EP308" s="168"/>
      <c r="EQ308" s="168"/>
      <c r="ER308" s="168"/>
      <c r="ES308" s="168"/>
      <c r="ET308" s="168"/>
      <c r="EU308" s="168"/>
      <c r="EV308" s="168"/>
      <c r="EW308" s="168"/>
      <c r="EX308" s="168"/>
      <c r="EY308" s="168"/>
      <c r="EZ308" s="168"/>
      <c r="FA308" s="168"/>
      <c r="FB308" s="168"/>
      <c r="FC308" s="168"/>
      <c r="FD308" s="168"/>
      <c r="FE308" s="168"/>
      <c r="FF308" s="168"/>
      <c r="FG308" s="168"/>
    </row>
    <row r="309" spans="1:163" ht="16.5" hidden="1" outlineLevel="1" thickBot="1">
      <c r="A309" s="204">
        <v>41639</v>
      </c>
      <c r="B309" s="122" t="s">
        <v>41</v>
      </c>
      <c r="C309" s="24"/>
      <c r="D309" s="181">
        <v>13</v>
      </c>
      <c r="E309" s="198"/>
      <c r="F309" s="124">
        <v>72437</v>
      </c>
      <c r="G309" s="143">
        <f t="shared" si="39"/>
        <v>750482</v>
      </c>
      <c r="H309" s="126">
        <v>389497</v>
      </c>
      <c r="I309" s="144">
        <f t="shared" si="40"/>
        <v>4733373</v>
      </c>
      <c r="J309" s="126">
        <f t="shared" si="41"/>
        <v>461934</v>
      </c>
      <c r="K309" s="145">
        <f t="shared" si="42"/>
        <v>5483855</v>
      </c>
      <c r="L309" s="126">
        <v>266</v>
      </c>
      <c r="M309" s="143">
        <f t="shared" si="38"/>
        <v>2875</v>
      </c>
      <c r="N309" s="129">
        <v>915</v>
      </c>
      <c r="O309" s="129">
        <v>3054</v>
      </c>
      <c r="P309" s="132">
        <f t="shared" si="43"/>
        <v>3969</v>
      </c>
      <c r="Q309" s="144">
        <f t="shared" si="47"/>
        <v>46156</v>
      </c>
      <c r="R309" s="126">
        <f t="shared" si="44"/>
        <v>4235</v>
      </c>
      <c r="S309" s="145">
        <f t="shared" si="48"/>
        <v>49031</v>
      </c>
      <c r="T309" s="129">
        <v>45192</v>
      </c>
      <c r="U309" s="143">
        <f t="shared" si="49"/>
        <v>488896</v>
      </c>
      <c r="V309" s="129">
        <v>141378</v>
      </c>
      <c r="W309" s="129">
        <v>101096</v>
      </c>
      <c r="X309" s="132">
        <f t="shared" si="45"/>
        <v>242474</v>
      </c>
      <c r="Y309" s="144">
        <f t="shared" si="50"/>
        <v>3001750</v>
      </c>
      <c r="Z309" s="126">
        <f t="shared" si="46"/>
        <v>287666</v>
      </c>
      <c r="AA309" s="145">
        <f t="shared" si="51"/>
        <v>3490646</v>
      </c>
      <c r="AB309" s="168"/>
      <c r="AC309" s="168"/>
      <c r="AD309" s="168"/>
      <c r="AE309" s="147"/>
      <c r="AF309" s="201">
        <v>484813</v>
      </c>
      <c r="AG309" s="208">
        <v>90216</v>
      </c>
      <c r="AH309" s="168"/>
      <c r="AI309" s="168"/>
      <c r="AJ309" s="168"/>
      <c r="AK309" s="168"/>
      <c r="AL309" s="168"/>
      <c r="AM309" s="168"/>
      <c r="AN309" s="168"/>
      <c r="AO309" s="168"/>
      <c r="AP309" s="168"/>
      <c r="AQ309" s="168"/>
      <c r="AR309" s="168"/>
      <c r="AS309" s="168"/>
      <c r="AT309" s="168"/>
      <c r="AU309" s="168"/>
      <c r="AV309" s="168"/>
      <c r="AW309" s="168"/>
      <c r="AX309" s="168"/>
      <c r="AY309" s="168"/>
      <c r="AZ309" s="168"/>
      <c r="BA309" s="168"/>
      <c r="BB309" s="168"/>
      <c r="BC309" s="168"/>
      <c r="BD309" s="168"/>
      <c r="BE309" s="168"/>
      <c r="BF309" s="168"/>
      <c r="BG309" s="168"/>
      <c r="BH309" s="168"/>
      <c r="BI309" s="168"/>
      <c r="BJ309" s="168"/>
      <c r="BK309" s="168"/>
      <c r="BL309" s="168"/>
      <c r="BM309" s="168"/>
      <c r="BN309" s="168"/>
      <c r="BO309" s="168"/>
      <c r="BP309" s="168"/>
      <c r="BQ309" s="168"/>
      <c r="BR309" s="168"/>
      <c r="BS309" s="168"/>
      <c r="BT309" s="168"/>
      <c r="BU309" s="168"/>
      <c r="BV309" s="168"/>
      <c r="BW309" s="168"/>
      <c r="BX309" s="168"/>
      <c r="BY309" s="168"/>
      <c r="BZ309" s="168"/>
      <c r="CA309" s="168"/>
      <c r="CB309" s="168"/>
      <c r="CC309" s="168"/>
      <c r="CD309" s="168"/>
      <c r="CE309" s="168"/>
      <c r="CF309" s="168"/>
      <c r="CG309" s="168"/>
      <c r="CH309" s="168"/>
      <c r="CI309" s="168"/>
      <c r="CJ309" s="168"/>
      <c r="CK309" s="168"/>
      <c r="CL309" s="168"/>
      <c r="CM309" s="168"/>
      <c r="CN309" s="168"/>
      <c r="CO309" s="168"/>
      <c r="CP309" s="168"/>
      <c r="CQ309" s="168"/>
      <c r="CR309" s="168"/>
      <c r="CS309" s="168"/>
      <c r="CT309" s="168"/>
      <c r="CU309" s="168"/>
      <c r="CV309" s="168"/>
      <c r="CW309" s="168"/>
      <c r="CX309" s="168"/>
      <c r="CY309" s="168"/>
      <c r="CZ309" s="168"/>
      <c r="DA309" s="168"/>
      <c r="DB309" s="168"/>
      <c r="DC309" s="168"/>
      <c r="DD309" s="168"/>
      <c r="DE309" s="168"/>
      <c r="DF309" s="168"/>
      <c r="DG309" s="168"/>
      <c r="DH309" s="168"/>
      <c r="DI309" s="168"/>
      <c r="DJ309" s="168"/>
      <c r="DK309" s="168"/>
      <c r="DL309" s="168"/>
      <c r="DM309" s="168"/>
      <c r="DN309" s="168"/>
      <c r="DO309" s="168"/>
      <c r="DP309" s="168"/>
      <c r="DQ309" s="168"/>
      <c r="DR309" s="168"/>
      <c r="DS309" s="168"/>
      <c r="DT309" s="168"/>
      <c r="DU309" s="168"/>
      <c r="DV309" s="168"/>
      <c r="DW309" s="168"/>
      <c r="DX309" s="168"/>
      <c r="DY309" s="168"/>
      <c r="DZ309" s="168"/>
      <c r="EA309" s="168"/>
      <c r="EB309" s="168"/>
      <c r="EC309" s="168"/>
      <c r="ED309" s="168"/>
      <c r="EE309" s="168"/>
      <c r="EF309" s="168"/>
      <c r="EG309" s="168"/>
      <c r="EH309" s="168"/>
      <c r="EI309" s="168"/>
      <c r="EJ309" s="168"/>
      <c r="EK309" s="168"/>
      <c r="EL309" s="168"/>
      <c r="EM309" s="168"/>
      <c r="EN309" s="168"/>
      <c r="EO309" s="168"/>
      <c r="EP309" s="168"/>
      <c r="EQ309" s="168"/>
      <c r="ER309" s="168"/>
      <c r="ES309" s="168"/>
      <c r="ET309" s="168"/>
      <c r="EU309" s="168"/>
      <c r="EV309" s="168"/>
      <c r="EW309" s="168"/>
      <c r="EX309" s="168"/>
      <c r="EY309" s="168"/>
      <c r="EZ309" s="168"/>
      <c r="FA309" s="168"/>
      <c r="FB309" s="168"/>
      <c r="FC309" s="168"/>
      <c r="FD309" s="168"/>
      <c r="FE309" s="168"/>
      <c r="FF309" s="168"/>
      <c r="FG309" s="168"/>
    </row>
    <row r="310" spans="1:163" ht="16.5" hidden="1" outlineLevel="1" thickBot="1">
      <c r="A310" s="204">
        <v>41670</v>
      </c>
      <c r="B310" s="122" t="s">
        <v>42</v>
      </c>
      <c r="C310" s="24"/>
      <c r="D310" s="181">
        <v>14</v>
      </c>
      <c r="E310" s="198"/>
      <c r="F310" s="124">
        <v>73847</v>
      </c>
      <c r="G310" s="143">
        <f t="shared" si="39"/>
        <v>751490</v>
      </c>
      <c r="H310" s="126">
        <v>336241</v>
      </c>
      <c r="I310" s="144">
        <f t="shared" si="40"/>
        <v>4710058</v>
      </c>
      <c r="J310" s="126">
        <f t="shared" si="41"/>
        <v>410088</v>
      </c>
      <c r="K310" s="145">
        <f t="shared" si="42"/>
        <v>5461548</v>
      </c>
      <c r="L310" s="126">
        <v>255</v>
      </c>
      <c r="M310" s="143">
        <f t="shared" si="38"/>
        <v>2879</v>
      </c>
      <c r="N310" s="129">
        <v>825</v>
      </c>
      <c r="O310" s="129">
        <v>2721</v>
      </c>
      <c r="P310" s="132">
        <f t="shared" si="43"/>
        <v>3546</v>
      </c>
      <c r="Q310" s="144">
        <f t="shared" si="47"/>
        <v>45982</v>
      </c>
      <c r="R310" s="126">
        <f t="shared" si="44"/>
        <v>3801</v>
      </c>
      <c r="S310" s="145">
        <f t="shared" si="48"/>
        <v>48861</v>
      </c>
      <c r="T310" s="129">
        <v>43360</v>
      </c>
      <c r="U310" s="143">
        <f t="shared" si="49"/>
        <v>489592</v>
      </c>
      <c r="V310" s="129">
        <v>127653</v>
      </c>
      <c r="W310" s="129">
        <v>86780</v>
      </c>
      <c r="X310" s="132">
        <f t="shared" si="45"/>
        <v>214433</v>
      </c>
      <c r="Y310" s="144">
        <f t="shared" si="50"/>
        <v>2983520</v>
      </c>
      <c r="Z310" s="126">
        <f t="shared" si="46"/>
        <v>257793</v>
      </c>
      <c r="AA310" s="145">
        <f t="shared" si="51"/>
        <v>3473112</v>
      </c>
      <c r="AB310" s="168"/>
      <c r="AC310" s="168"/>
      <c r="AD310" s="168"/>
      <c r="AE310" s="147"/>
      <c r="AF310" s="201">
        <v>429104</v>
      </c>
      <c r="AG310" s="208">
        <v>87736</v>
      </c>
      <c r="AH310" s="168"/>
      <c r="AI310" s="168"/>
      <c r="AJ310" s="168"/>
      <c r="AK310" s="168"/>
      <c r="AL310" s="168"/>
      <c r="AM310" s="168"/>
      <c r="AN310" s="168"/>
      <c r="AO310" s="168"/>
      <c r="AP310" s="168"/>
      <c r="AQ310" s="168"/>
      <c r="AR310" s="168"/>
      <c r="AS310" s="168"/>
      <c r="AT310" s="168"/>
      <c r="AU310" s="168"/>
      <c r="AV310" s="168"/>
      <c r="AW310" s="168"/>
      <c r="AX310" s="168"/>
      <c r="AY310" s="168"/>
      <c r="AZ310" s="168"/>
      <c r="BA310" s="168"/>
      <c r="BB310" s="168"/>
      <c r="BC310" s="168"/>
      <c r="BD310" s="168"/>
      <c r="BE310" s="168"/>
      <c r="BF310" s="168"/>
      <c r="BG310" s="168"/>
      <c r="BH310" s="168"/>
      <c r="BI310" s="168"/>
      <c r="BJ310" s="168"/>
      <c r="BK310" s="168"/>
      <c r="BL310" s="168"/>
      <c r="BM310" s="168"/>
      <c r="BN310" s="168"/>
      <c r="BO310" s="168"/>
      <c r="BP310" s="168"/>
      <c r="BQ310" s="168"/>
      <c r="BR310" s="168"/>
      <c r="BS310" s="168"/>
      <c r="BT310" s="168"/>
      <c r="BU310" s="168"/>
      <c r="BV310" s="168"/>
      <c r="BW310" s="168"/>
      <c r="BX310" s="168"/>
      <c r="BY310" s="168"/>
      <c r="BZ310" s="168"/>
      <c r="CA310" s="168"/>
      <c r="CB310" s="168"/>
      <c r="CC310" s="168"/>
      <c r="CD310" s="168"/>
      <c r="CE310" s="168"/>
      <c r="CF310" s="168"/>
      <c r="CG310" s="168"/>
      <c r="CH310" s="168"/>
      <c r="CI310" s="168"/>
      <c r="CJ310" s="168"/>
      <c r="CK310" s="168"/>
      <c r="CL310" s="168"/>
      <c r="CM310" s="168"/>
      <c r="CN310" s="168"/>
      <c r="CO310" s="168"/>
      <c r="CP310" s="168"/>
      <c r="CQ310" s="168"/>
      <c r="CR310" s="168"/>
      <c r="CS310" s="168"/>
      <c r="CT310" s="168"/>
      <c r="CU310" s="168"/>
      <c r="CV310" s="168"/>
      <c r="CW310" s="168"/>
      <c r="CX310" s="168"/>
      <c r="CY310" s="168"/>
      <c r="CZ310" s="168"/>
      <c r="DA310" s="168"/>
      <c r="DB310" s="168"/>
      <c r="DC310" s="168"/>
      <c r="DD310" s="168"/>
      <c r="DE310" s="168"/>
      <c r="DF310" s="168"/>
      <c r="DG310" s="168"/>
      <c r="DH310" s="168"/>
      <c r="DI310" s="168"/>
      <c r="DJ310" s="168"/>
      <c r="DK310" s="168"/>
      <c r="DL310" s="168"/>
      <c r="DM310" s="168"/>
      <c r="DN310" s="168"/>
      <c r="DO310" s="168"/>
      <c r="DP310" s="168"/>
      <c r="DQ310" s="168"/>
      <c r="DR310" s="168"/>
      <c r="DS310" s="168"/>
      <c r="DT310" s="168"/>
      <c r="DU310" s="168"/>
      <c r="DV310" s="168"/>
      <c r="DW310" s="168"/>
      <c r="DX310" s="168"/>
      <c r="DY310" s="168"/>
      <c r="DZ310" s="168"/>
      <c r="EA310" s="168"/>
      <c r="EB310" s="168"/>
      <c r="EC310" s="168"/>
      <c r="ED310" s="168"/>
      <c r="EE310" s="168"/>
      <c r="EF310" s="168"/>
      <c r="EG310" s="168"/>
      <c r="EH310" s="168"/>
      <c r="EI310" s="168"/>
      <c r="EJ310" s="168"/>
      <c r="EK310" s="168"/>
      <c r="EL310" s="168"/>
      <c r="EM310" s="168"/>
      <c r="EN310" s="168"/>
      <c r="EO310" s="168"/>
      <c r="EP310" s="168"/>
      <c r="EQ310" s="168"/>
      <c r="ER310" s="168"/>
      <c r="ES310" s="168"/>
      <c r="ET310" s="168"/>
      <c r="EU310" s="168"/>
      <c r="EV310" s="168"/>
      <c r="EW310" s="168"/>
      <c r="EX310" s="168"/>
      <c r="EY310" s="168"/>
      <c r="EZ310" s="168"/>
      <c r="FA310" s="168"/>
      <c r="FB310" s="168"/>
      <c r="FC310" s="168"/>
      <c r="FD310" s="168"/>
      <c r="FE310" s="168"/>
      <c r="FF310" s="168"/>
      <c r="FG310" s="168"/>
    </row>
    <row r="311" spans="1:163" ht="16.5" hidden="1" outlineLevel="1" thickBot="1">
      <c r="A311" s="204">
        <v>41698</v>
      </c>
      <c r="B311" s="122" t="s">
        <v>43</v>
      </c>
      <c r="C311" s="24"/>
      <c r="D311" s="181">
        <v>14</v>
      </c>
      <c r="E311" s="198"/>
      <c r="F311" s="124">
        <v>61957</v>
      </c>
      <c r="G311" s="143">
        <f t="shared" si="39"/>
        <v>754709</v>
      </c>
      <c r="H311" s="126">
        <v>373347</v>
      </c>
      <c r="I311" s="144">
        <f t="shared" si="40"/>
        <v>4701394</v>
      </c>
      <c r="J311" s="126">
        <f t="shared" si="41"/>
        <v>435304</v>
      </c>
      <c r="K311" s="145">
        <f t="shared" si="42"/>
        <v>5456103</v>
      </c>
      <c r="L311" s="126">
        <v>214</v>
      </c>
      <c r="M311" s="143">
        <f t="shared" si="38"/>
        <v>2871</v>
      </c>
      <c r="N311" s="129">
        <v>930</v>
      </c>
      <c r="O311" s="129">
        <v>2637</v>
      </c>
      <c r="P311" s="132">
        <f t="shared" si="43"/>
        <v>3567</v>
      </c>
      <c r="Q311" s="144">
        <f t="shared" si="47"/>
        <v>45773</v>
      </c>
      <c r="R311" s="126">
        <f t="shared" si="44"/>
        <v>3781</v>
      </c>
      <c r="S311" s="145">
        <f t="shared" si="48"/>
        <v>48644</v>
      </c>
      <c r="T311" s="129">
        <v>36408</v>
      </c>
      <c r="U311" s="143">
        <f t="shared" si="49"/>
        <v>488256</v>
      </c>
      <c r="V311" s="129">
        <v>143410</v>
      </c>
      <c r="W311" s="129">
        <v>84286</v>
      </c>
      <c r="X311" s="132">
        <f t="shared" si="45"/>
        <v>227696</v>
      </c>
      <c r="Y311" s="144">
        <f t="shared" si="50"/>
        <v>2970142</v>
      </c>
      <c r="Z311" s="126">
        <f t="shared" si="46"/>
        <v>264104</v>
      </c>
      <c r="AA311" s="145">
        <f t="shared" si="51"/>
        <v>3458398</v>
      </c>
      <c r="AB311" s="168"/>
      <c r="AC311" s="168"/>
      <c r="AD311" s="168"/>
      <c r="AE311" s="147"/>
      <c r="AF311" s="201">
        <v>454585</v>
      </c>
      <c r="AG311" s="208">
        <v>72976</v>
      </c>
      <c r="AH311" s="168"/>
      <c r="AI311" s="168"/>
      <c r="AJ311" s="168"/>
      <c r="AK311" s="168"/>
      <c r="AL311" s="168"/>
      <c r="AM311" s="168"/>
      <c r="AN311" s="168"/>
      <c r="AO311" s="168"/>
      <c r="AP311" s="168"/>
      <c r="AQ311" s="168"/>
      <c r="AR311" s="168"/>
      <c r="AS311" s="168"/>
      <c r="AT311" s="168"/>
      <c r="AU311" s="168"/>
      <c r="AV311" s="168"/>
      <c r="AW311" s="168"/>
      <c r="AX311" s="168"/>
      <c r="AY311" s="168"/>
      <c r="AZ311" s="168"/>
      <c r="BA311" s="168"/>
      <c r="BB311" s="168"/>
      <c r="BC311" s="168"/>
      <c r="BD311" s="168"/>
      <c r="BE311" s="168"/>
      <c r="BF311" s="168"/>
      <c r="BG311" s="168"/>
      <c r="BH311" s="168"/>
      <c r="BI311" s="168"/>
      <c r="BJ311" s="168"/>
      <c r="BK311" s="168"/>
      <c r="BL311" s="168"/>
      <c r="BM311" s="168"/>
      <c r="BN311" s="168"/>
      <c r="BO311" s="168"/>
      <c r="BP311" s="168"/>
      <c r="BQ311" s="168"/>
      <c r="BR311" s="168"/>
      <c r="BS311" s="168"/>
      <c r="BT311" s="168"/>
      <c r="BU311" s="168"/>
      <c r="BV311" s="168"/>
      <c r="BW311" s="168"/>
      <c r="BX311" s="168"/>
      <c r="BY311" s="168"/>
      <c r="BZ311" s="168"/>
      <c r="CA311" s="168"/>
      <c r="CB311" s="168"/>
      <c r="CC311" s="168"/>
      <c r="CD311" s="168"/>
      <c r="CE311" s="168"/>
      <c r="CF311" s="168"/>
      <c r="CG311" s="168"/>
      <c r="CH311" s="168"/>
      <c r="CI311" s="168"/>
      <c r="CJ311" s="168"/>
      <c r="CK311" s="168"/>
      <c r="CL311" s="168"/>
      <c r="CM311" s="168"/>
      <c r="CN311" s="168"/>
      <c r="CO311" s="168"/>
      <c r="CP311" s="168"/>
      <c r="CQ311" s="168"/>
      <c r="CR311" s="168"/>
      <c r="CS311" s="168"/>
      <c r="CT311" s="168"/>
      <c r="CU311" s="168"/>
      <c r="CV311" s="168"/>
      <c r="CW311" s="168"/>
      <c r="CX311" s="168"/>
      <c r="CY311" s="168"/>
      <c r="CZ311" s="168"/>
      <c r="DA311" s="168"/>
      <c r="DB311" s="168"/>
      <c r="DC311" s="168"/>
      <c r="DD311" s="168"/>
      <c r="DE311" s="168"/>
      <c r="DF311" s="168"/>
      <c r="DG311" s="168"/>
      <c r="DH311" s="168"/>
      <c r="DI311" s="168"/>
      <c r="DJ311" s="168"/>
      <c r="DK311" s="168"/>
      <c r="DL311" s="168"/>
      <c r="DM311" s="168"/>
      <c r="DN311" s="168"/>
      <c r="DO311" s="168"/>
      <c r="DP311" s="168"/>
      <c r="DQ311" s="168"/>
      <c r="DR311" s="168"/>
      <c r="DS311" s="168"/>
      <c r="DT311" s="168"/>
      <c r="DU311" s="168"/>
      <c r="DV311" s="168"/>
      <c r="DW311" s="168"/>
      <c r="DX311" s="168"/>
      <c r="DY311" s="168"/>
      <c r="DZ311" s="168"/>
      <c r="EA311" s="168"/>
      <c r="EB311" s="168"/>
      <c r="EC311" s="168"/>
      <c r="ED311" s="168"/>
      <c r="EE311" s="168"/>
      <c r="EF311" s="168"/>
      <c r="EG311" s="168"/>
      <c r="EH311" s="168"/>
      <c r="EI311" s="168"/>
      <c r="EJ311" s="168"/>
      <c r="EK311" s="168"/>
      <c r="EL311" s="168"/>
      <c r="EM311" s="168"/>
      <c r="EN311" s="168"/>
      <c r="EO311" s="168"/>
      <c r="EP311" s="168"/>
      <c r="EQ311" s="168"/>
      <c r="ER311" s="168"/>
      <c r="ES311" s="168"/>
      <c r="ET311" s="168"/>
      <c r="EU311" s="168"/>
      <c r="EV311" s="168"/>
      <c r="EW311" s="168"/>
      <c r="EX311" s="168"/>
      <c r="EY311" s="168"/>
      <c r="EZ311" s="168"/>
      <c r="FA311" s="168"/>
      <c r="FB311" s="168"/>
      <c r="FC311" s="168"/>
      <c r="FD311" s="168"/>
      <c r="FE311" s="168"/>
      <c r="FF311" s="168"/>
      <c r="FG311" s="168"/>
    </row>
    <row r="312" spans="1:163" ht="16.5" hidden="1" outlineLevel="1" thickBot="1">
      <c r="A312" s="204">
        <v>41729</v>
      </c>
      <c r="B312" s="169" t="s">
        <v>44</v>
      </c>
      <c r="C312" s="170"/>
      <c r="D312" s="184">
        <v>14</v>
      </c>
      <c r="E312" s="209"/>
      <c r="F312" s="172">
        <v>65472</v>
      </c>
      <c r="G312" s="173">
        <f t="shared" si="39"/>
        <v>753263</v>
      </c>
      <c r="H312" s="174">
        <v>414999</v>
      </c>
      <c r="I312" s="175">
        <f t="shared" si="40"/>
        <v>4683908</v>
      </c>
      <c r="J312" s="174">
        <f t="shared" si="41"/>
        <v>480471</v>
      </c>
      <c r="K312" s="176">
        <f t="shared" si="42"/>
        <v>5437171</v>
      </c>
      <c r="L312" s="174">
        <v>245</v>
      </c>
      <c r="M312" s="173">
        <f t="shared" si="38"/>
        <v>2859</v>
      </c>
      <c r="N312" s="177">
        <v>1084</v>
      </c>
      <c r="O312" s="177">
        <v>2822</v>
      </c>
      <c r="P312" s="178">
        <f t="shared" si="43"/>
        <v>3906</v>
      </c>
      <c r="Q312" s="175">
        <f t="shared" si="47"/>
        <v>45586</v>
      </c>
      <c r="R312" s="174">
        <f t="shared" si="44"/>
        <v>4151</v>
      </c>
      <c r="S312" s="176">
        <f t="shared" si="48"/>
        <v>48445</v>
      </c>
      <c r="T312" s="177">
        <v>41714</v>
      </c>
      <c r="U312" s="173">
        <f t="shared" si="49"/>
        <v>486298</v>
      </c>
      <c r="V312" s="177">
        <v>170885</v>
      </c>
      <c r="W312" s="177">
        <v>91864</v>
      </c>
      <c r="X312" s="178">
        <f t="shared" si="45"/>
        <v>262749</v>
      </c>
      <c r="Y312" s="175">
        <f t="shared" si="50"/>
        <v>2964287</v>
      </c>
      <c r="Z312" s="174">
        <f t="shared" si="46"/>
        <v>304463</v>
      </c>
      <c r="AA312" s="176">
        <f t="shared" si="51"/>
        <v>3450585</v>
      </c>
      <c r="AB312" s="168"/>
      <c r="AC312" s="168"/>
      <c r="AD312" s="168"/>
      <c r="AE312" s="147" t="s">
        <v>69</v>
      </c>
      <c r="AF312" s="205">
        <v>525962</v>
      </c>
      <c r="AG312" s="210">
        <v>83202</v>
      </c>
      <c r="AH312" s="168"/>
      <c r="AI312" s="168"/>
      <c r="AJ312" s="168"/>
      <c r="AK312" s="168"/>
      <c r="AL312" s="168"/>
      <c r="AM312" s="168"/>
      <c r="AN312" s="168"/>
      <c r="AO312" s="168"/>
      <c r="AP312" s="168"/>
      <c r="AQ312" s="168"/>
      <c r="AR312" s="168"/>
      <c r="AS312" s="168"/>
      <c r="AT312" s="168"/>
      <c r="AU312" s="168"/>
      <c r="AV312" s="168"/>
      <c r="AW312" s="168"/>
      <c r="AX312" s="168"/>
      <c r="AY312" s="168"/>
      <c r="AZ312" s="168"/>
      <c r="BA312" s="168"/>
      <c r="BB312" s="168"/>
      <c r="BC312" s="168"/>
      <c r="BD312" s="168"/>
      <c r="BE312" s="168"/>
      <c r="BF312" s="168"/>
      <c r="BG312" s="168"/>
      <c r="BH312" s="168"/>
      <c r="BI312" s="168"/>
      <c r="BJ312" s="168"/>
      <c r="BK312" s="168"/>
      <c r="BL312" s="168"/>
      <c r="BM312" s="168"/>
      <c r="BN312" s="168"/>
      <c r="BO312" s="168"/>
      <c r="BP312" s="168"/>
      <c r="BQ312" s="168"/>
      <c r="BR312" s="168"/>
      <c r="BS312" s="168"/>
      <c r="BT312" s="168"/>
      <c r="BU312" s="168"/>
      <c r="BV312" s="168"/>
      <c r="BW312" s="168"/>
      <c r="BX312" s="168"/>
      <c r="BY312" s="168"/>
      <c r="BZ312" s="168"/>
      <c r="CA312" s="168"/>
      <c r="CB312" s="168"/>
      <c r="CC312" s="168"/>
      <c r="CD312" s="168"/>
      <c r="CE312" s="168"/>
      <c r="CF312" s="168"/>
      <c r="CG312" s="168"/>
      <c r="CH312" s="168"/>
      <c r="CI312" s="168"/>
      <c r="CJ312" s="168"/>
      <c r="CK312" s="168"/>
      <c r="CL312" s="168"/>
      <c r="CM312" s="168"/>
      <c r="CN312" s="168"/>
      <c r="CO312" s="168"/>
      <c r="CP312" s="168"/>
      <c r="CQ312" s="168"/>
      <c r="CR312" s="168"/>
      <c r="CS312" s="168"/>
      <c r="CT312" s="168"/>
      <c r="CU312" s="168"/>
      <c r="CV312" s="168"/>
      <c r="CW312" s="168"/>
      <c r="CX312" s="168"/>
      <c r="CY312" s="168"/>
      <c r="CZ312" s="168"/>
      <c r="DA312" s="168"/>
      <c r="DB312" s="168"/>
      <c r="DC312" s="168"/>
      <c r="DD312" s="168"/>
      <c r="DE312" s="168"/>
      <c r="DF312" s="168"/>
      <c r="DG312" s="168"/>
      <c r="DH312" s="168"/>
      <c r="DI312" s="168"/>
      <c r="DJ312" s="168"/>
      <c r="DK312" s="168"/>
      <c r="DL312" s="168"/>
      <c r="DM312" s="168"/>
      <c r="DN312" s="168"/>
      <c r="DO312" s="168"/>
      <c r="DP312" s="168"/>
      <c r="DQ312" s="168"/>
      <c r="DR312" s="168"/>
      <c r="DS312" s="168"/>
      <c r="DT312" s="168"/>
      <c r="DU312" s="168"/>
      <c r="DV312" s="168"/>
      <c r="DW312" s="168"/>
      <c r="DX312" s="168"/>
      <c r="DY312" s="168"/>
      <c r="DZ312" s="168"/>
      <c r="EA312" s="168"/>
      <c r="EB312" s="168"/>
      <c r="EC312" s="168"/>
      <c r="ED312" s="168"/>
      <c r="EE312" s="168"/>
      <c r="EF312" s="168"/>
      <c r="EG312" s="168"/>
      <c r="EH312" s="168"/>
      <c r="EI312" s="168"/>
      <c r="EJ312" s="168"/>
      <c r="EK312" s="168"/>
      <c r="EL312" s="168"/>
      <c r="EM312" s="168"/>
      <c r="EN312" s="168"/>
      <c r="EO312" s="168"/>
      <c r="EP312" s="168"/>
      <c r="EQ312" s="168"/>
      <c r="ER312" s="168"/>
      <c r="ES312" s="168"/>
      <c r="ET312" s="168"/>
      <c r="EU312" s="168"/>
      <c r="EV312" s="168"/>
      <c r="EW312" s="168"/>
      <c r="EX312" s="168"/>
      <c r="EY312" s="168"/>
      <c r="EZ312" s="168"/>
      <c r="FA312" s="168"/>
      <c r="FB312" s="168"/>
      <c r="FC312" s="168"/>
      <c r="FD312" s="168"/>
      <c r="FE312" s="168"/>
      <c r="FF312" s="168"/>
      <c r="FG312" s="168"/>
    </row>
    <row r="313" spans="1:163" ht="16.5" hidden="1" outlineLevel="1" thickBot="1">
      <c r="A313" s="204">
        <v>41759</v>
      </c>
      <c r="B313" s="148" t="s">
        <v>33</v>
      </c>
      <c r="C313" s="58"/>
      <c r="D313" s="181">
        <v>14</v>
      </c>
      <c r="E313" s="207"/>
      <c r="F313" s="124">
        <v>66275</v>
      </c>
      <c r="G313" s="143">
        <f t="shared" si="39"/>
        <v>755919</v>
      </c>
      <c r="H313" s="126">
        <v>383275</v>
      </c>
      <c r="I313" s="144">
        <f t="shared" si="40"/>
        <v>4649704</v>
      </c>
      <c r="J313" s="126">
        <f t="shared" si="41"/>
        <v>449550</v>
      </c>
      <c r="K313" s="145">
        <f t="shared" si="42"/>
        <v>5405623</v>
      </c>
      <c r="L313" s="126">
        <v>235</v>
      </c>
      <c r="M313" s="143">
        <f t="shared" ref="M313:M340" si="52">SUM(L302:L313)</f>
        <v>2849</v>
      </c>
      <c r="N313" s="129">
        <v>1049</v>
      </c>
      <c r="O313" s="129">
        <v>2570</v>
      </c>
      <c r="P313" s="132">
        <f t="shared" si="43"/>
        <v>3619</v>
      </c>
      <c r="Q313" s="144">
        <f t="shared" si="47"/>
        <v>45366</v>
      </c>
      <c r="R313" s="126">
        <f t="shared" si="44"/>
        <v>3854</v>
      </c>
      <c r="S313" s="145">
        <f t="shared" si="48"/>
        <v>48215</v>
      </c>
      <c r="T313" s="129">
        <v>39976</v>
      </c>
      <c r="U313" s="143">
        <f t="shared" si="49"/>
        <v>484578</v>
      </c>
      <c r="V313" s="129">
        <v>168627</v>
      </c>
      <c r="W313" s="129">
        <v>81386</v>
      </c>
      <c r="X313" s="132">
        <f t="shared" si="45"/>
        <v>250013</v>
      </c>
      <c r="Y313" s="144">
        <f t="shared" si="50"/>
        <v>2952450</v>
      </c>
      <c r="Z313" s="126">
        <f t="shared" si="46"/>
        <v>289989</v>
      </c>
      <c r="AA313" s="145">
        <f t="shared" si="51"/>
        <v>3437028</v>
      </c>
      <c r="AB313" s="168"/>
      <c r="AC313" s="168"/>
      <c r="AD313" s="168"/>
      <c r="AE313" s="147"/>
      <c r="AF313" s="201">
        <v>500772</v>
      </c>
      <c r="AG313" s="208">
        <v>80288</v>
      </c>
      <c r="AH313" s="168"/>
      <c r="AI313" s="168"/>
      <c r="AJ313" s="168"/>
      <c r="AK313" s="168"/>
      <c r="AL313" s="168"/>
      <c r="AM313" s="168"/>
      <c r="AN313" s="168"/>
      <c r="AO313" s="168"/>
      <c r="AP313" s="168"/>
      <c r="AQ313" s="168"/>
      <c r="AR313" s="168"/>
      <c r="AS313" s="168"/>
      <c r="AT313" s="168"/>
      <c r="AU313" s="168"/>
      <c r="AV313" s="168"/>
      <c r="AW313" s="168"/>
      <c r="AX313" s="168"/>
      <c r="AY313" s="168"/>
      <c r="AZ313" s="168"/>
      <c r="BA313" s="168"/>
      <c r="BB313" s="168"/>
      <c r="BC313" s="168"/>
      <c r="BD313" s="168"/>
      <c r="BE313" s="168"/>
      <c r="BF313" s="168"/>
      <c r="BG313" s="168"/>
      <c r="BH313" s="168"/>
      <c r="BI313" s="168"/>
      <c r="BJ313" s="168"/>
      <c r="BK313" s="168"/>
      <c r="BL313" s="168"/>
      <c r="BM313" s="168"/>
      <c r="BN313" s="168"/>
      <c r="BO313" s="168"/>
      <c r="BP313" s="168"/>
      <c r="BQ313" s="168"/>
      <c r="BR313" s="168"/>
      <c r="BS313" s="168"/>
      <c r="BT313" s="168"/>
      <c r="BU313" s="168"/>
      <c r="BV313" s="168"/>
      <c r="BW313" s="168"/>
      <c r="BX313" s="168"/>
      <c r="BY313" s="168"/>
      <c r="BZ313" s="168"/>
      <c r="CA313" s="168"/>
      <c r="CB313" s="168"/>
      <c r="CC313" s="168"/>
      <c r="CD313" s="168"/>
      <c r="CE313" s="168"/>
      <c r="CF313" s="168"/>
      <c r="CG313" s="168"/>
      <c r="CH313" s="168"/>
      <c r="CI313" s="168"/>
      <c r="CJ313" s="168"/>
      <c r="CK313" s="168"/>
      <c r="CL313" s="168"/>
      <c r="CM313" s="168"/>
      <c r="CN313" s="168"/>
      <c r="CO313" s="168"/>
      <c r="CP313" s="168"/>
      <c r="CQ313" s="168"/>
      <c r="CR313" s="168"/>
      <c r="CS313" s="168"/>
      <c r="CT313" s="168"/>
      <c r="CU313" s="168"/>
      <c r="CV313" s="168"/>
      <c r="CW313" s="168"/>
      <c r="CX313" s="168"/>
      <c r="CY313" s="168"/>
      <c r="CZ313" s="168"/>
      <c r="DA313" s="168"/>
      <c r="DB313" s="168"/>
      <c r="DC313" s="168"/>
      <c r="DD313" s="168"/>
      <c r="DE313" s="168"/>
      <c r="DF313" s="168"/>
      <c r="DG313" s="168"/>
      <c r="DH313" s="168"/>
      <c r="DI313" s="168"/>
      <c r="DJ313" s="168"/>
      <c r="DK313" s="168"/>
      <c r="DL313" s="168"/>
      <c r="DM313" s="168"/>
      <c r="DN313" s="168"/>
      <c r="DO313" s="168"/>
      <c r="DP313" s="168"/>
      <c r="DQ313" s="168"/>
      <c r="DR313" s="168"/>
      <c r="DS313" s="168"/>
      <c r="DT313" s="168"/>
      <c r="DU313" s="168"/>
      <c r="DV313" s="168"/>
      <c r="DW313" s="168"/>
      <c r="DX313" s="168"/>
      <c r="DY313" s="168"/>
      <c r="DZ313" s="168"/>
      <c r="EA313" s="168"/>
      <c r="EB313" s="168"/>
      <c r="EC313" s="168"/>
      <c r="ED313" s="168"/>
      <c r="EE313" s="168"/>
      <c r="EF313" s="168"/>
      <c r="EG313" s="168"/>
      <c r="EH313" s="168"/>
      <c r="EI313" s="168"/>
      <c r="EJ313" s="168"/>
      <c r="EK313" s="168"/>
      <c r="EL313" s="168"/>
      <c r="EM313" s="168"/>
      <c r="EN313" s="168"/>
      <c r="EO313" s="168"/>
      <c r="EP313" s="168"/>
      <c r="EQ313" s="168"/>
      <c r="ER313" s="168"/>
      <c r="ES313" s="168"/>
      <c r="ET313" s="168"/>
      <c r="EU313" s="168"/>
      <c r="EV313" s="168"/>
      <c r="EW313" s="168"/>
      <c r="EX313" s="168"/>
      <c r="EY313" s="168"/>
      <c r="EZ313" s="168"/>
      <c r="FA313" s="168"/>
      <c r="FB313" s="168"/>
      <c r="FC313" s="168"/>
      <c r="FD313" s="168"/>
      <c r="FE313" s="168"/>
      <c r="FF313" s="168"/>
      <c r="FG313" s="168"/>
    </row>
    <row r="314" spans="1:163" ht="16.5" hidden="1" outlineLevel="1" thickBot="1">
      <c r="A314" s="204">
        <v>41790</v>
      </c>
      <c r="B314" s="122" t="s">
        <v>34</v>
      </c>
      <c r="C314" s="24"/>
      <c r="D314" s="181">
        <v>14</v>
      </c>
      <c r="E314" s="198"/>
      <c r="F314" s="124">
        <v>55914</v>
      </c>
      <c r="G314" s="143">
        <f t="shared" si="39"/>
        <v>758543</v>
      </c>
      <c r="H314" s="126">
        <v>387382</v>
      </c>
      <c r="I314" s="144">
        <f t="shared" si="40"/>
        <v>4630919</v>
      </c>
      <c r="J314" s="126">
        <f t="shared" si="41"/>
        <v>443296</v>
      </c>
      <c r="K314" s="145">
        <f t="shared" si="42"/>
        <v>5389462</v>
      </c>
      <c r="L314" s="126">
        <v>221</v>
      </c>
      <c r="M314" s="143">
        <f t="shared" si="52"/>
        <v>2847</v>
      </c>
      <c r="N314" s="129">
        <v>1032</v>
      </c>
      <c r="O314" s="129">
        <v>2579</v>
      </c>
      <c r="P314" s="132">
        <f t="shared" si="43"/>
        <v>3611</v>
      </c>
      <c r="Q314" s="144">
        <f t="shared" si="47"/>
        <v>45117</v>
      </c>
      <c r="R314" s="126">
        <f t="shared" si="44"/>
        <v>3832</v>
      </c>
      <c r="S314" s="145">
        <f t="shared" si="48"/>
        <v>47964</v>
      </c>
      <c r="T314" s="129">
        <v>37584</v>
      </c>
      <c r="U314" s="143">
        <f t="shared" si="49"/>
        <v>484210</v>
      </c>
      <c r="V314" s="129">
        <v>164199</v>
      </c>
      <c r="W314" s="129">
        <v>84010</v>
      </c>
      <c r="X314" s="132">
        <f t="shared" si="45"/>
        <v>248209</v>
      </c>
      <c r="Y314" s="144">
        <f t="shared" si="50"/>
        <v>2949167</v>
      </c>
      <c r="Z314" s="126">
        <f t="shared" si="46"/>
        <v>285793</v>
      </c>
      <c r="AA314" s="145">
        <f t="shared" si="51"/>
        <v>3433377</v>
      </c>
      <c r="AB314" s="168"/>
      <c r="AC314" s="168"/>
      <c r="AD314" s="168"/>
      <c r="AE314" s="147"/>
      <c r="AF314" s="201">
        <v>496521</v>
      </c>
      <c r="AG314" s="208">
        <v>74816</v>
      </c>
      <c r="AH314" s="168"/>
      <c r="AI314" s="168"/>
      <c r="AJ314" s="168"/>
      <c r="AK314" s="168"/>
      <c r="AL314" s="168"/>
      <c r="AM314" s="168"/>
      <c r="AN314" s="168"/>
      <c r="AO314" s="168"/>
      <c r="AP314" s="168"/>
      <c r="AQ314" s="168"/>
      <c r="AR314" s="168"/>
      <c r="AS314" s="168"/>
      <c r="AT314" s="168"/>
      <c r="AU314" s="168"/>
      <c r="AV314" s="168"/>
      <c r="AW314" s="168"/>
      <c r="AX314" s="168"/>
      <c r="AY314" s="168"/>
      <c r="AZ314" s="168"/>
      <c r="BA314" s="168"/>
      <c r="BB314" s="168"/>
      <c r="BC314" s="168"/>
      <c r="BD314" s="168"/>
      <c r="BE314" s="168"/>
      <c r="BF314" s="168"/>
      <c r="BG314" s="168"/>
      <c r="BH314" s="168"/>
      <c r="BI314" s="168"/>
      <c r="BJ314" s="168"/>
      <c r="BK314" s="168"/>
      <c r="BL314" s="168"/>
      <c r="BM314" s="168"/>
      <c r="BN314" s="168"/>
      <c r="BO314" s="168"/>
      <c r="BP314" s="168"/>
      <c r="BQ314" s="168"/>
      <c r="BR314" s="168"/>
      <c r="BS314" s="168"/>
      <c r="BT314" s="168"/>
      <c r="BU314" s="168"/>
      <c r="BV314" s="168"/>
      <c r="BW314" s="168"/>
      <c r="BX314" s="168"/>
      <c r="BY314" s="168"/>
      <c r="BZ314" s="168"/>
      <c r="CA314" s="168"/>
      <c r="CB314" s="168"/>
      <c r="CC314" s="168"/>
      <c r="CD314" s="168"/>
      <c r="CE314" s="168"/>
      <c r="CF314" s="168"/>
      <c r="CG314" s="168"/>
      <c r="CH314" s="168"/>
      <c r="CI314" s="168"/>
      <c r="CJ314" s="168"/>
      <c r="CK314" s="168"/>
      <c r="CL314" s="168"/>
      <c r="CM314" s="168"/>
      <c r="CN314" s="168"/>
      <c r="CO314" s="168"/>
      <c r="CP314" s="168"/>
      <c r="CQ314" s="168"/>
      <c r="CR314" s="168"/>
      <c r="CS314" s="168"/>
      <c r="CT314" s="168"/>
      <c r="CU314" s="168"/>
      <c r="CV314" s="168"/>
      <c r="CW314" s="168"/>
      <c r="CX314" s="168"/>
      <c r="CY314" s="168"/>
      <c r="CZ314" s="168"/>
      <c r="DA314" s="168"/>
      <c r="DB314" s="168"/>
      <c r="DC314" s="168"/>
      <c r="DD314" s="168"/>
      <c r="DE314" s="168"/>
      <c r="DF314" s="168"/>
      <c r="DG314" s="168"/>
      <c r="DH314" s="168"/>
      <c r="DI314" s="168"/>
      <c r="DJ314" s="168"/>
      <c r="DK314" s="168"/>
      <c r="DL314" s="168"/>
      <c r="DM314" s="168"/>
      <c r="DN314" s="168"/>
      <c r="DO314" s="168"/>
      <c r="DP314" s="168"/>
      <c r="DQ314" s="168"/>
      <c r="DR314" s="168"/>
      <c r="DS314" s="168"/>
      <c r="DT314" s="168"/>
      <c r="DU314" s="168"/>
      <c r="DV314" s="168"/>
      <c r="DW314" s="168"/>
      <c r="DX314" s="168"/>
      <c r="DY314" s="168"/>
      <c r="DZ314" s="168"/>
      <c r="EA314" s="168"/>
      <c r="EB314" s="168"/>
      <c r="EC314" s="168"/>
      <c r="ED314" s="168"/>
      <c r="EE314" s="168"/>
      <c r="EF314" s="168"/>
      <c r="EG314" s="168"/>
      <c r="EH314" s="168"/>
      <c r="EI314" s="168"/>
      <c r="EJ314" s="168"/>
      <c r="EK314" s="168"/>
      <c r="EL314" s="168"/>
      <c r="EM314" s="168"/>
      <c r="EN314" s="168"/>
      <c r="EO314" s="168"/>
      <c r="EP314" s="168"/>
      <c r="EQ314" s="168"/>
      <c r="ER314" s="168"/>
      <c r="ES314" s="168"/>
      <c r="ET314" s="168"/>
      <c r="EU314" s="168"/>
      <c r="EV314" s="168"/>
      <c r="EW314" s="168"/>
      <c r="EX314" s="168"/>
      <c r="EY314" s="168"/>
      <c r="EZ314" s="168"/>
      <c r="FA314" s="168"/>
      <c r="FB314" s="168"/>
      <c r="FC314" s="168"/>
      <c r="FD314" s="168"/>
      <c r="FE314" s="168"/>
      <c r="FF314" s="168"/>
      <c r="FG314" s="168"/>
    </row>
    <row r="315" spans="1:163" ht="16.5" hidden="1" outlineLevel="1" thickBot="1">
      <c r="A315" s="204">
        <v>41820</v>
      </c>
      <c r="B315" s="122" t="s">
        <v>35</v>
      </c>
      <c r="C315" s="24"/>
      <c r="D315" s="181">
        <v>14</v>
      </c>
      <c r="E315" s="198"/>
      <c r="F315" s="124">
        <v>53111</v>
      </c>
      <c r="G315" s="143">
        <f t="shared" si="39"/>
        <v>761351</v>
      </c>
      <c r="H315" s="126">
        <v>360547</v>
      </c>
      <c r="I315" s="144">
        <f t="shared" si="40"/>
        <v>4630535</v>
      </c>
      <c r="J315" s="126">
        <f t="shared" si="41"/>
        <v>413658</v>
      </c>
      <c r="K315" s="145">
        <f t="shared" si="42"/>
        <v>5391886</v>
      </c>
      <c r="L315" s="126">
        <v>217</v>
      </c>
      <c r="M315" s="143">
        <f t="shared" si="52"/>
        <v>2855</v>
      </c>
      <c r="N315" s="129">
        <v>975</v>
      </c>
      <c r="O315" s="129">
        <v>2351</v>
      </c>
      <c r="P315" s="132">
        <f t="shared" si="43"/>
        <v>3326</v>
      </c>
      <c r="Q315" s="144">
        <f t="shared" si="47"/>
        <v>44944</v>
      </c>
      <c r="R315" s="126">
        <f t="shared" si="44"/>
        <v>3543</v>
      </c>
      <c r="S315" s="145">
        <f t="shared" si="48"/>
        <v>47799</v>
      </c>
      <c r="T315" s="142">
        <v>36920</v>
      </c>
      <c r="U315" s="143">
        <f t="shared" si="49"/>
        <v>485538</v>
      </c>
      <c r="V315" s="129">
        <v>156226</v>
      </c>
      <c r="W315" s="129">
        <v>76068</v>
      </c>
      <c r="X315" s="132">
        <f t="shared" si="45"/>
        <v>232294</v>
      </c>
      <c r="Y315" s="144">
        <f t="shared" si="50"/>
        <v>2952957</v>
      </c>
      <c r="Z315" s="126">
        <f t="shared" si="46"/>
        <v>269214</v>
      </c>
      <c r="AA315" s="145">
        <f t="shared" si="51"/>
        <v>3438495</v>
      </c>
      <c r="AB315" s="168"/>
      <c r="AC315" s="168"/>
      <c r="AD315" s="168"/>
      <c r="AE315" s="147"/>
      <c r="AF315" s="201">
        <v>464989</v>
      </c>
      <c r="AG315" s="208">
        <v>73840</v>
      </c>
      <c r="AH315" s="168"/>
      <c r="AI315" s="168"/>
      <c r="AJ315" s="168"/>
      <c r="AK315" s="168"/>
      <c r="AL315" s="168"/>
      <c r="AM315" s="168"/>
      <c r="AN315" s="168"/>
      <c r="AO315" s="168"/>
      <c r="AP315" s="168"/>
      <c r="AQ315" s="168"/>
      <c r="AR315" s="168"/>
      <c r="AS315" s="168"/>
      <c r="AT315" s="168"/>
      <c r="AU315" s="168"/>
      <c r="AV315" s="168"/>
      <c r="AW315" s="168"/>
      <c r="AX315" s="168"/>
      <c r="AY315" s="168"/>
      <c r="AZ315" s="168"/>
      <c r="BA315" s="168"/>
      <c r="BB315" s="168"/>
      <c r="BC315" s="168"/>
      <c r="BD315" s="168"/>
      <c r="BE315" s="168"/>
      <c r="BF315" s="168"/>
      <c r="BG315" s="168"/>
      <c r="BH315" s="168"/>
      <c r="BI315" s="168"/>
      <c r="BJ315" s="168"/>
      <c r="BK315" s="168"/>
      <c r="BL315" s="168"/>
      <c r="BM315" s="168"/>
      <c r="BN315" s="168"/>
      <c r="BO315" s="168"/>
      <c r="BP315" s="168"/>
      <c r="BQ315" s="168"/>
      <c r="BR315" s="168"/>
      <c r="BS315" s="168"/>
      <c r="BT315" s="168"/>
      <c r="BU315" s="168"/>
      <c r="BV315" s="168"/>
      <c r="BW315" s="168"/>
      <c r="BX315" s="168"/>
      <c r="BY315" s="168"/>
      <c r="BZ315" s="168"/>
      <c r="CA315" s="168"/>
      <c r="CB315" s="168"/>
      <c r="CC315" s="168"/>
      <c r="CD315" s="168"/>
      <c r="CE315" s="168"/>
      <c r="CF315" s="168"/>
      <c r="CG315" s="168"/>
      <c r="CH315" s="168"/>
      <c r="CI315" s="168"/>
      <c r="CJ315" s="168"/>
      <c r="CK315" s="168"/>
      <c r="CL315" s="168"/>
      <c r="CM315" s="168"/>
      <c r="CN315" s="168"/>
      <c r="CO315" s="168"/>
      <c r="CP315" s="168"/>
      <c r="CQ315" s="168"/>
      <c r="CR315" s="168"/>
      <c r="CS315" s="168"/>
      <c r="CT315" s="168"/>
      <c r="CU315" s="168"/>
      <c r="CV315" s="168"/>
      <c r="CW315" s="168"/>
      <c r="CX315" s="168"/>
      <c r="CY315" s="168"/>
      <c r="CZ315" s="168"/>
      <c r="DA315" s="168"/>
      <c r="DB315" s="168"/>
      <c r="DC315" s="168"/>
      <c r="DD315" s="168"/>
      <c r="DE315" s="168"/>
      <c r="DF315" s="168"/>
      <c r="DG315" s="168"/>
      <c r="DH315" s="168"/>
      <c r="DI315" s="168"/>
      <c r="DJ315" s="168"/>
      <c r="DK315" s="168"/>
      <c r="DL315" s="168"/>
      <c r="DM315" s="168"/>
      <c r="DN315" s="168"/>
      <c r="DO315" s="168"/>
      <c r="DP315" s="168"/>
      <c r="DQ315" s="168"/>
      <c r="DR315" s="168"/>
      <c r="DS315" s="168"/>
      <c r="DT315" s="168"/>
      <c r="DU315" s="168"/>
      <c r="DV315" s="168"/>
      <c r="DW315" s="168"/>
      <c r="DX315" s="168"/>
      <c r="DY315" s="168"/>
      <c r="DZ315" s="168"/>
      <c r="EA315" s="168"/>
      <c r="EB315" s="168"/>
      <c r="EC315" s="168"/>
      <c r="ED315" s="168"/>
      <c r="EE315" s="168"/>
      <c r="EF315" s="168"/>
      <c r="EG315" s="168"/>
      <c r="EH315" s="168"/>
      <c r="EI315" s="168"/>
      <c r="EJ315" s="168"/>
      <c r="EK315" s="168"/>
      <c r="EL315" s="168"/>
      <c r="EM315" s="168"/>
      <c r="EN315" s="168"/>
      <c r="EO315" s="168"/>
      <c r="EP315" s="168"/>
      <c r="EQ315" s="168"/>
      <c r="ER315" s="168"/>
      <c r="ES315" s="168"/>
      <c r="ET315" s="168"/>
      <c r="EU315" s="168"/>
      <c r="EV315" s="168"/>
      <c r="EW315" s="168"/>
      <c r="EX315" s="168"/>
      <c r="EY315" s="168"/>
      <c r="EZ315" s="168"/>
      <c r="FA315" s="168"/>
      <c r="FB315" s="168"/>
      <c r="FC315" s="168"/>
      <c r="FD315" s="168"/>
      <c r="FE315" s="168"/>
      <c r="FF315" s="168"/>
      <c r="FG315" s="168"/>
    </row>
    <row r="316" spans="1:163" ht="16.5" hidden="1" outlineLevel="1" thickBot="1">
      <c r="A316" s="204">
        <v>41851</v>
      </c>
      <c r="B316" s="122" t="s">
        <v>36</v>
      </c>
      <c r="C316" s="24"/>
      <c r="D316" s="181">
        <v>14</v>
      </c>
      <c r="E316" s="198"/>
      <c r="F316" s="124">
        <v>62196</v>
      </c>
      <c r="G316" s="143">
        <f t="shared" si="39"/>
        <v>758854</v>
      </c>
      <c r="H316" s="143">
        <v>397137</v>
      </c>
      <c r="I316" s="144">
        <f t="shared" si="40"/>
        <v>4625892</v>
      </c>
      <c r="J316" s="126">
        <f t="shared" si="41"/>
        <v>459333</v>
      </c>
      <c r="K316" s="145">
        <f t="shared" si="42"/>
        <v>5384746</v>
      </c>
      <c r="L316" s="126">
        <v>229</v>
      </c>
      <c r="M316" s="143">
        <f t="shared" si="52"/>
        <v>2835</v>
      </c>
      <c r="N316" s="126">
        <v>1104</v>
      </c>
      <c r="O316" s="126">
        <v>2574</v>
      </c>
      <c r="P316" s="132">
        <f t="shared" si="43"/>
        <v>3678</v>
      </c>
      <c r="Q316" s="144">
        <f t="shared" si="47"/>
        <v>44743</v>
      </c>
      <c r="R316" s="126">
        <f t="shared" si="44"/>
        <v>3907</v>
      </c>
      <c r="S316" s="145">
        <f t="shared" si="48"/>
        <v>47578</v>
      </c>
      <c r="T316" s="126">
        <v>38968</v>
      </c>
      <c r="U316" s="143">
        <f t="shared" si="49"/>
        <v>482146</v>
      </c>
      <c r="V316" s="126">
        <v>177199</v>
      </c>
      <c r="W316" s="126">
        <v>84025</v>
      </c>
      <c r="X316" s="132">
        <f t="shared" si="45"/>
        <v>261224</v>
      </c>
      <c r="Y316" s="144">
        <f t="shared" si="50"/>
        <v>2955645</v>
      </c>
      <c r="Z316" s="126">
        <f t="shared" si="46"/>
        <v>300192</v>
      </c>
      <c r="AA316" s="145">
        <f t="shared" si="51"/>
        <v>3437791</v>
      </c>
      <c r="AB316" s="168"/>
      <c r="AC316" s="168"/>
      <c r="AD316" s="168"/>
      <c r="AE316" s="147"/>
      <c r="AF316" s="201">
        <v>523063</v>
      </c>
      <c r="AG316" s="211">
        <v>77936</v>
      </c>
      <c r="AH316" s="168"/>
      <c r="AI316" s="168"/>
      <c r="AJ316" s="168"/>
      <c r="AK316" s="168"/>
      <c r="AL316" s="168"/>
      <c r="AM316" s="168"/>
      <c r="AN316" s="168"/>
      <c r="AO316" s="168"/>
      <c r="AP316" s="168"/>
      <c r="AQ316" s="168"/>
      <c r="AR316" s="168"/>
      <c r="AS316" s="168"/>
      <c r="AT316" s="168"/>
      <c r="AU316" s="168"/>
      <c r="AV316" s="168"/>
      <c r="AW316" s="168"/>
      <c r="AX316" s="168"/>
      <c r="AY316" s="168"/>
      <c r="AZ316" s="168"/>
      <c r="BA316" s="168"/>
      <c r="BB316" s="168"/>
      <c r="BC316" s="168"/>
      <c r="BD316" s="168"/>
      <c r="BE316" s="168"/>
      <c r="BF316" s="168"/>
      <c r="BG316" s="168"/>
      <c r="BH316" s="168"/>
      <c r="BI316" s="168"/>
      <c r="BJ316" s="168"/>
      <c r="BK316" s="168"/>
      <c r="BL316" s="168"/>
      <c r="BM316" s="168"/>
      <c r="BN316" s="168"/>
      <c r="BO316" s="168"/>
      <c r="BP316" s="168"/>
      <c r="BQ316" s="168"/>
      <c r="BR316" s="168"/>
      <c r="BS316" s="168"/>
      <c r="BT316" s="168"/>
      <c r="BU316" s="168"/>
      <c r="BV316" s="168"/>
      <c r="BW316" s="168"/>
      <c r="BX316" s="168"/>
      <c r="BY316" s="168"/>
      <c r="BZ316" s="168"/>
      <c r="CA316" s="168"/>
      <c r="CB316" s="168"/>
      <c r="CC316" s="168"/>
      <c r="CD316" s="168"/>
      <c r="CE316" s="168"/>
      <c r="CF316" s="168"/>
      <c r="CG316" s="168"/>
      <c r="CH316" s="168"/>
      <c r="CI316" s="168"/>
      <c r="CJ316" s="168"/>
      <c r="CK316" s="168"/>
      <c r="CL316" s="168"/>
      <c r="CM316" s="168"/>
      <c r="CN316" s="168"/>
      <c r="CO316" s="168"/>
      <c r="CP316" s="168"/>
      <c r="CQ316" s="168"/>
      <c r="CR316" s="168"/>
      <c r="CS316" s="168"/>
      <c r="CT316" s="168"/>
      <c r="CU316" s="168"/>
      <c r="CV316" s="168"/>
      <c r="CW316" s="168"/>
      <c r="CX316" s="168"/>
      <c r="CY316" s="168"/>
      <c r="CZ316" s="168"/>
      <c r="DA316" s="168"/>
      <c r="DB316" s="168"/>
      <c r="DC316" s="168"/>
      <c r="DD316" s="168"/>
      <c r="DE316" s="168"/>
      <c r="DF316" s="168"/>
      <c r="DG316" s="168"/>
      <c r="DH316" s="168"/>
      <c r="DI316" s="168"/>
      <c r="DJ316" s="168"/>
      <c r="DK316" s="168"/>
      <c r="DL316" s="168"/>
      <c r="DM316" s="168"/>
      <c r="DN316" s="168"/>
      <c r="DO316" s="168"/>
      <c r="DP316" s="168"/>
      <c r="DQ316" s="168"/>
      <c r="DR316" s="168"/>
      <c r="DS316" s="168"/>
      <c r="DT316" s="168"/>
      <c r="DU316" s="168"/>
      <c r="DV316" s="168"/>
      <c r="DW316" s="168"/>
      <c r="DX316" s="168"/>
      <c r="DY316" s="168"/>
      <c r="DZ316" s="168"/>
      <c r="EA316" s="168"/>
      <c r="EB316" s="168"/>
      <c r="EC316" s="168"/>
      <c r="ED316" s="168"/>
      <c r="EE316" s="168"/>
      <c r="EF316" s="168"/>
      <c r="EG316" s="168"/>
      <c r="EH316" s="168"/>
      <c r="EI316" s="168"/>
      <c r="EJ316" s="168"/>
      <c r="EK316" s="168"/>
      <c r="EL316" s="168"/>
      <c r="EM316" s="168"/>
      <c r="EN316" s="168"/>
      <c r="EO316" s="168"/>
      <c r="EP316" s="168"/>
      <c r="EQ316" s="168"/>
      <c r="ER316" s="168"/>
      <c r="ES316" s="168"/>
      <c r="ET316" s="168"/>
      <c r="EU316" s="168"/>
      <c r="EV316" s="168"/>
      <c r="EW316" s="168"/>
      <c r="EX316" s="168"/>
      <c r="EY316" s="168"/>
      <c r="EZ316" s="168"/>
      <c r="FA316" s="168"/>
      <c r="FB316" s="168"/>
      <c r="FC316" s="168"/>
      <c r="FD316" s="168"/>
      <c r="FE316" s="168"/>
      <c r="FF316" s="168"/>
      <c r="FG316" s="168"/>
    </row>
    <row r="317" spans="1:163" ht="16.5" hidden="1" outlineLevel="1" thickBot="1">
      <c r="A317" s="204">
        <v>41882</v>
      </c>
      <c r="B317" s="122" t="s">
        <v>37</v>
      </c>
      <c r="C317" s="24"/>
      <c r="D317" s="181">
        <v>14</v>
      </c>
      <c r="E317" s="198"/>
      <c r="F317" s="124">
        <v>58833</v>
      </c>
      <c r="G317" s="143">
        <f t="shared" si="39"/>
        <v>757998</v>
      </c>
      <c r="H317" s="143">
        <v>392215</v>
      </c>
      <c r="I317" s="144">
        <f t="shared" si="40"/>
        <v>4617843</v>
      </c>
      <c r="J317" s="126">
        <f t="shared" si="41"/>
        <v>451048</v>
      </c>
      <c r="K317" s="145">
        <f t="shared" si="42"/>
        <v>5375841</v>
      </c>
      <c r="L317" s="126">
        <v>222</v>
      </c>
      <c r="M317" s="143">
        <f t="shared" si="52"/>
        <v>2820</v>
      </c>
      <c r="N317" s="126">
        <v>1062</v>
      </c>
      <c r="O317" s="126">
        <v>2503</v>
      </c>
      <c r="P317" s="132">
        <f t="shared" si="43"/>
        <v>3565</v>
      </c>
      <c r="Q317" s="144">
        <f t="shared" si="47"/>
        <v>44361</v>
      </c>
      <c r="R317" s="126">
        <f t="shared" si="44"/>
        <v>3787</v>
      </c>
      <c r="S317" s="145">
        <f t="shared" si="48"/>
        <v>47181</v>
      </c>
      <c r="T317" s="126">
        <v>37768</v>
      </c>
      <c r="U317" s="143">
        <f t="shared" si="49"/>
        <v>479610</v>
      </c>
      <c r="V317" s="126">
        <v>170298</v>
      </c>
      <c r="W317" s="126">
        <v>82015</v>
      </c>
      <c r="X317" s="132">
        <f t="shared" si="45"/>
        <v>252313</v>
      </c>
      <c r="Y317" s="144">
        <f t="shared" si="50"/>
        <v>2947451</v>
      </c>
      <c r="Z317" s="126">
        <f t="shared" si="46"/>
        <v>290081</v>
      </c>
      <c r="AA317" s="145">
        <f t="shared" si="51"/>
        <v>3427061</v>
      </c>
      <c r="AB317" s="168"/>
      <c r="AC317" s="168"/>
      <c r="AD317" s="168"/>
      <c r="AE317" s="147"/>
      <c r="AF317" s="201">
        <v>504361</v>
      </c>
      <c r="AG317" s="211">
        <v>76896</v>
      </c>
      <c r="AH317" s="168"/>
      <c r="AI317" s="168"/>
      <c r="AJ317" s="168"/>
      <c r="AK317" s="168"/>
      <c r="AL317" s="168"/>
      <c r="AM317" s="168"/>
      <c r="AN317" s="168"/>
      <c r="AO317" s="168"/>
      <c r="AP317" s="168"/>
      <c r="AQ317" s="168"/>
      <c r="AR317" s="168"/>
      <c r="AS317" s="168"/>
      <c r="AT317" s="168"/>
      <c r="AU317" s="168"/>
      <c r="AV317" s="168"/>
      <c r="AW317" s="168"/>
      <c r="AX317" s="168"/>
      <c r="AY317" s="168"/>
      <c r="AZ317" s="168"/>
      <c r="BA317" s="168"/>
      <c r="BB317" s="168"/>
      <c r="BC317" s="168"/>
      <c r="BD317" s="168"/>
      <c r="BE317" s="168"/>
      <c r="BF317" s="168"/>
      <c r="BG317" s="168"/>
      <c r="BH317" s="168"/>
      <c r="BI317" s="168"/>
      <c r="BJ317" s="168"/>
      <c r="BK317" s="168"/>
      <c r="BL317" s="168"/>
      <c r="BM317" s="168"/>
      <c r="BN317" s="168"/>
      <c r="BO317" s="168"/>
      <c r="BP317" s="168"/>
      <c r="BQ317" s="168"/>
      <c r="BR317" s="168"/>
      <c r="BS317" s="168"/>
      <c r="BT317" s="168"/>
      <c r="BU317" s="168"/>
      <c r="BV317" s="168"/>
      <c r="BW317" s="168"/>
      <c r="BX317" s="168"/>
      <c r="BY317" s="168"/>
      <c r="BZ317" s="168"/>
      <c r="CA317" s="168"/>
      <c r="CB317" s="168"/>
      <c r="CC317" s="168"/>
      <c r="CD317" s="168"/>
      <c r="CE317" s="168"/>
      <c r="CF317" s="168"/>
      <c r="CG317" s="168"/>
      <c r="CH317" s="168"/>
      <c r="CI317" s="168"/>
      <c r="CJ317" s="168"/>
      <c r="CK317" s="168"/>
      <c r="CL317" s="168"/>
      <c r="CM317" s="168"/>
      <c r="CN317" s="168"/>
      <c r="CO317" s="168"/>
      <c r="CP317" s="168"/>
      <c r="CQ317" s="168"/>
      <c r="CR317" s="168"/>
      <c r="CS317" s="168"/>
      <c r="CT317" s="168"/>
      <c r="CU317" s="168"/>
      <c r="CV317" s="168"/>
      <c r="CW317" s="168"/>
      <c r="CX317" s="168"/>
      <c r="CY317" s="168"/>
      <c r="CZ317" s="168"/>
      <c r="DA317" s="168"/>
      <c r="DB317" s="168"/>
      <c r="DC317" s="168"/>
      <c r="DD317" s="168"/>
      <c r="DE317" s="168"/>
      <c r="DF317" s="168"/>
      <c r="DG317" s="168"/>
      <c r="DH317" s="168"/>
      <c r="DI317" s="168"/>
      <c r="DJ317" s="168"/>
      <c r="DK317" s="168"/>
      <c r="DL317" s="168"/>
      <c r="DM317" s="168"/>
      <c r="DN317" s="168"/>
      <c r="DO317" s="168"/>
      <c r="DP317" s="168"/>
      <c r="DQ317" s="168"/>
      <c r="DR317" s="168"/>
      <c r="DS317" s="168"/>
      <c r="DT317" s="168"/>
      <c r="DU317" s="168"/>
      <c r="DV317" s="168"/>
      <c r="DW317" s="168"/>
      <c r="DX317" s="168"/>
      <c r="DY317" s="168"/>
      <c r="DZ317" s="168"/>
      <c r="EA317" s="168"/>
      <c r="EB317" s="168"/>
      <c r="EC317" s="168"/>
      <c r="ED317" s="168"/>
      <c r="EE317" s="168"/>
      <c r="EF317" s="168"/>
      <c r="EG317" s="168"/>
      <c r="EH317" s="168"/>
      <c r="EI317" s="168"/>
      <c r="EJ317" s="168"/>
      <c r="EK317" s="168"/>
      <c r="EL317" s="168"/>
      <c r="EM317" s="168"/>
      <c r="EN317" s="168"/>
      <c r="EO317" s="168"/>
      <c r="EP317" s="168"/>
      <c r="EQ317" s="168"/>
      <c r="ER317" s="168"/>
      <c r="ES317" s="168"/>
      <c r="ET317" s="168"/>
      <c r="EU317" s="168"/>
      <c r="EV317" s="168"/>
      <c r="EW317" s="168"/>
      <c r="EX317" s="168"/>
      <c r="EY317" s="168"/>
      <c r="EZ317" s="168"/>
      <c r="FA317" s="168"/>
      <c r="FB317" s="168"/>
      <c r="FC317" s="168"/>
      <c r="FD317" s="168"/>
      <c r="FE317" s="168"/>
      <c r="FF317" s="168"/>
      <c r="FG317" s="168"/>
    </row>
    <row r="318" spans="1:163" ht="16.5" hidden="1" outlineLevel="1" thickBot="1">
      <c r="A318" s="204">
        <v>41912</v>
      </c>
      <c r="B318" s="122" t="s">
        <v>38</v>
      </c>
      <c r="C318" s="24"/>
      <c r="D318" s="181">
        <v>14</v>
      </c>
      <c r="E318" s="198"/>
      <c r="F318" s="124">
        <v>60861</v>
      </c>
      <c r="G318" s="143">
        <f t="shared" si="39"/>
        <v>760913</v>
      </c>
      <c r="H318" s="143">
        <v>391233</v>
      </c>
      <c r="I318" s="144">
        <f t="shared" si="40"/>
        <v>4628851</v>
      </c>
      <c r="J318" s="126">
        <f t="shared" si="41"/>
        <v>452094</v>
      </c>
      <c r="K318" s="145">
        <f t="shared" si="42"/>
        <v>5389764</v>
      </c>
      <c r="L318" s="126">
        <v>224</v>
      </c>
      <c r="M318" s="143">
        <f t="shared" si="52"/>
        <v>2810</v>
      </c>
      <c r="N318" s="126">
        <v>1057</v>
      </c>
      <c r="O318" s="126">
        <v>2512</v>
      </c>
      <c r="P318" s="132">
        <f t="shared" si="43"/>
        <v>3569</v>
      </c>
      <c r="Q318" s="144">
        <f t="shared" si="47"/>
        <v>44148</v>
      </c>
      <c r="R318" s="126">
        <f t="shared" si="44"/>
        <v>3793</v>
      </c>
      <c r="S318" s="145">
        <f t="shared" si="48"/>
        <v>46958</v>
      </c>
      <c r="T318" s="126">
        <v>38096</v>
      </c>
      <c r="U318" s="143">
        <f t="shared" si="49"/>
        <v>477914</v>
      </c>
      <c r="V318" s="126">
        <v>171956</v>
      </c>
      <c r="W318" s="126">
        <v>81787</v>
      </c>
      <c r="X318" s="132">
        <f t="shared" si="45"/>
        <v>253743</v>
      </c>
      <c r="Y318" s="144">
        <f t="shared" si="50"/>
        <v>2950237</v>
      </c>
      <c r="Z318" s="126">
        <f t="shared" si="46"/>
        <v>291839</v>
      </c>
      <c r="AA318" s="145">
        <f t="shared" si="51"/>
        <v>3428151</v>
      </c>
      <c r="AB318" s="168"/>
      <c r="AC318" s="168"/>
      <c r="AD318" s="168"/>
      <c r="AE318" s="147"/>
      <c r="AF318" s="201">
        <v>507738</v>
      </c>
      <c r="AG318" s="211">
        <v>76544</v>
      </c>
      <c r="AH318" s="168"/>
      <c r="AI318" s="168"/>
      <c r="AJ318" s="168"/>
      <c r="AK318" s="168"/>
      <c r="AL318" s="168"/>
      <c r="AM318" s="168"/>
      <c r="AN318" s="168"/>
      <c r="AO318" s="168"/>
      <c r="AP318" s="168"/>
      <c r="AQ318" s="168"/>
      <c r="AR318" s="168"/>
      <c r="AS318" s="168"/>
      <c r="AT318" s="168"/>
      <c r="AU318" s="168"/>
      <c r="AV318" s="168"/>
      <c r="AW318" s="168"/>
      <c r="AX318" s="168"/>
      <c r="AY318" s="168"/>
      <c r="AZ318" s="168"/>
      <c r="BA318" s="168"/>
      <c r="BB318" s="168"/>
      <c r="BC318" s="168"/>
      <c r="BD318" s="168"/>
      <c r="BE318" s="168"/>
      <c r="BF318" s="168"/>
      <c r="BG318" s="168"/>
      <c r="BH318" s="168"/>
      <c r="BI318" s="168"/>
      <c r="BJ318" s="168"/>
      <c r="BK318" s="168"/>
      <c r="BL318" s="168"/>
      <c r="BM318" s="168"/>
      <c r="BN318" s="168"/>
      <c r="BO318" s="168"/>
      <c r="BP318" s="168"/>
      <c r="BQ318" s="168"/>
      <c r="BR318" s="168"/>
      <c r="BS318" s="168"/>
      <c r="BT318" s="168"/>
      <c r="BU318" s="168"/>
      <c r="BV318" s="168"/>
      <c r="BW318" s="168"/>
      <c r="BX318" s="168"/>
      <c r="BY318" s="168"/>
      <c r="BZ318" s="168"/>
      <c r="CA318" s="168"/>
      <c r="CB318" s="168"/>
      <c r="CC318" s="168"/>
      <c r="CD318" s="168"/>
      <c r="CE318" s="168"/>
      <c r="CF318" s="168"/>
      <c r="CG318" s="168"/>
      <c r="CH318" s="168"/>
      <c r="CI318" s="168"/>
      <c r="CJ318" s="168"/>
      <c r="CK318" s="168"/>
      <c r="CL318" s="168"/>
      <c r="CM318" s="168"/>
      <c r="CN318" s="168"/>
      <c r="CO318" s="168"/>
      <c r="CP318" s="168"/>
      <c r="CQ318" s="168"/>
      <c r="CR318" s="168"/>
      <c r="CS318" s="168"/>
      <c r="CT318" s="168"/>
      <c r="CU318" s="168"/>
      <c r="CV318" s="168"/>
      <c r="CW318" s="168"/>
      <c r="CX318" s="168"/>
      <c r="CY318" s="168"/>
      <c r="CZ318" s="168"/>
      <c r="DA318" s="168"/>
      <c r="DB318" s="168"/>
      <c r="DC318" s="168"/>
      <c r="DD318" s="168"/>
      <c r="DE318" s="168"/>
      <c r="DF318" s="168"/>
      <c r="DG318" s="168"/>
      <c r="DH318" s="168"/>
      <c r="DI318" s="168"/>
      <c r="DJ318" s="168"/>
      <c r="DK318" s="168"/>
      <c r="DL318" s="168"/>
      <c r="DM318" s="168"/>
      <c r="DN318" s="168"/>
      <c r="DO318" s="168"/>
      <c r="DP318" s="168"/>
      <c r="DQ318" s="168"/>
      <c r="DR318" s="168"/>
      <c r="DS318" s="168"/>
      <c r="DT318" s="168"/>
      <c r="DU318" s="168"/>
      <c r="DV318" s="168"/>
      <c r="DW318" s="168"/>
      <c r="DX318" s="168"/>
      <c r="DY318" s="168"/>
      <c r="DZ318" s="168"/>
      <c r="EA318" s="168"/>
      <c r="EB318" s="168"/>
      <c r="EC318" s="168"/>
      <c r="ED318" s="168"/>
      <c r="EE318" s="168"/>
      <c r="EF318" s="168"/>
      <c r="EG318" s="168"/>
      <c r="EH318" s="168"/>
      <c r="EI318" s="168"/>
      <c r="EJ318" s="168"/>
      <c r="EK318" s="168"/>
      <c r="EL318" s="168"/>
      <c r="EM318" s="168"/>
      <c r="EN318" s="168"/>
      <c r="EO318" s="168"/>
      <c r="EP318" s="168"/>
      <c r="EQ318" s="168"/>
      <c r="ER318" s="168"/>
      <c r="ES318" s="168"/>
      <c r="ET318" s="168"/>
      <c r="EU318" s="168"/>
      <c r="EV318" s="168"/>
      <c r="EW318" s="168"/>
      <c r="EX318" s="168"/>
      <c r="EY318" s="168"/>
      <c r="EZ318" s="168"/>
      <c r="FA318" s="168"/>
      <c r="FB318" s="168"/>
      <c r="FC318" s="168"/>
      <c r="FD318" s="168"/>
      <c r="FE318" s="168"/>
      <c r="FF318" s="168"/>
      <c r="FG318" s="168"/>
    </row>
    <row r="319" spans="1:163" ht="16.5" hidden="1" outlineLevel="1" thickBot="1">
      <c r="A319" s="204">
        <v>41943</v>
      </c>
      <c r="B319" s="122" t="s">
        <v>39</v>
      </c>
      <c r="C319" s="24"/>
      <c r="D319" s="181">
        <v>14</v>
      </c>
      <c r="E319" s="198"/>
      <c r="F319" s="124">
        <v>70350</v>
      </c>
      <c r="G319" s="143">
        <f t="shared" si="39"/>
        <v>765459</v>
      </c>
      <c r="H319" s="143">
        <v>422703</v>
      </c>
      <c r="I319" s="144">
        <f t="shared" si="40"/>
        <v>4643456</v>
      </c>
      <c r="J319" s="126">
        <f t="shared" si="41"/>
        <v>493053</v>
      </c>
      <c r="K319" s="145">
        <f t="shared" si="42"/>
        <v>5408915</v>
      </c>
      <c r="L319" s="126">
        <v>235</v>
      </c>
      <c r="M319" s="143">
        <f t="shared" si="52"/>
        <v>2799</v>
      </c>
      <c r="N319" s="126">
        <v>1097</v>
      </c>
      <c r="O319" s="126">
        <v>2718</v>
      </c>
      <c r="P319" s="132">
        <f t="shared" si="43"/>
        <v>3815</v>
      </c>
      <c r="Q319" s="144">
        <f t="shared" si="47"/>
        <v>44073</v>
      </c>
      <c r="R319" s="126">
        <f t="shared" si="44"/>
        <v>4050</v>
      </c>
      <c r="S319" s="145">
        <f t="shared" si="48"/>
        <v>46872</v>
      </c>
      <c r="T319" s="126">
        <v>39944</v>
      </c>
      <c r="U319" s="143">
        <f t="shared" si="49"/>
        <v>476042</v>
      </c>
      <c r="V319" s="126">
        <v>179792</v>
      </c>
      <c r="W319" s="126">
        <v>89330</v>
      </c>
      <c r="X319" s="132">
        <f t="shared" si="45"/>
        <v>269122</v>
      </c>
      <c r="Y319" s="144">
        <f t="shared" si="50"/>
        <v>2962590</v>
      </c>
      <c r="Z319" s="126">
        <f t="shared" si="46"/>
        <v>309066</v>
      </c>
      <c r="AA319" s="145">
        <f t="shared" si="51"/>
        <v>3438632</v>
      </c>
      <c r="AB319" s="168"/>
      <c r="AC319" s="168"/>
      <c r="AD319" s="168"/>
      <c r="AE319" s="147"/>
      <c r="AF319" s="201">
        <v>538169</v>
      </c>
      <c r="AG319" s="211">
        <v>80240</v>
      </c>
      <c r="AH319" s="168"/>
      <c r="AI319" s="168"/>
      <c r="AJ319" s="168"/>
      <c r="AK319" s="168"/>
      <c r="AL319" s="168"/>
      <c r="AM319" s="168"/>
      <c r="AN319" s="168"/>
      <c r="AO319" s="168"/>
      <c r="AP319" s="168"/>
      <c r="AQ319" s="168"/>
      <c r="AR319" s="168"/>
      <c r="AS319" s="168"/>
      <c r="AT319" s="168"/>
      <c r="AU319" s="168"/>
      <c r="AV319" s="168"/>
      <c r="AW319" s="168"/>
      <c r="AX319" s="168"/>
      <c r="AY319" s="168"/>
      <c r="AZ319" s="168"/>
      <c r="BA319" s="168"/>
      <c r="BB319" s="168"/>
      <c r="BC319" s="168"/>
      <c r="BD319" s="168"/>
      <c r="BE319" s="168"/>
      <c r="BF319" s="168"/>
      <c r="BG319" s="168"/>
      <c r="BH319" s="168"/>
      <c r="BI319" s="168"/>
      <c r="BJ319" s="168"/>
      <c r="BK319" s="168"/>
      <c r="BL319" s="168"/>
      <c r="BM319" s="168"/>
      <c r="BN319" s="168"/>
      <c r="BO319" s="168"/>
      <c r="BP319" s="168"/>
      <c r="BQ319" s="168"/>
      <c r="BR319" s="168"/>
      <c r="BS319" s="168"/>
      <c r="BT319" s="168"/>
      <c r="BU319" s="168"/>
      <c r="BV319" s="168"/>
      <c r="BW319" s="168"/>
      <c r="BX319" s="168"/>
      <c r="BY319" s="168"/>
      <c r="BZ319" s="168"/>
      <c r="CA319" s="168"/>
      <c r="CB319" s="168"/>
      <c r="CC319" s="168"/>
      <c r="CD319" s="168"/>
      <c r="CE319" s="168"/>
      <c r="CF319" s="168"/>
      <c r="CG319" s="168"/>
      <c r="CH319" s="168"/>
      <c r="CI319" s="168"/>
      <c r="CJ319" s="168"/>
      <c r="CK319" s="168"/>
      <c r="CL319" s="168"/>
      <c r="CM319" s="168"/>
      <c r="CN319" s="168"/>
      <c r="CO319" s="168"/>
      <c r="CP319" s="168"/>
      <c r="CQ319" s="168"/>
      <c r="CR319" s="168"/>
      <c r="CS319" s="168"/>
      <c r="CT319" s="168"/>
      <c r="CU319" s="168"/>
      <c r="CV319" s="168"/>
      <c r="CW319" s="168"/>
      <c r="CX319" s="168"/>
      <c r="CY319" s="168"/>
      <c r="CZ319" s="168"/>
      <c r="DA319" s="168"/>
      <c r="DB319" s="168"/>
      <c r="DC319" s="168"/>
      <c r="DD319" s="168"/>
      <c r="DE319" s="168"/>
      <c r="DF319" s="168"/>
      <c r="DG319" s="168"/>
      <c r="DH319" s="168"/>
      <c r="DI319" s="168"/>
      <c r="DJ319" s="168"/>
      <c r="DK319" s="168"/>
      <c r="DL319" s="168"/>
      <c r="DM319" s="168"/>
      <c r="DN319" s="168"/>
      <c r="DO319" s="168"/>
      <c r="DP319" s="168"/>
      <c r="DQ319" s="168"/>
      <c r="DR319" s="168"/>
      <c r="DS319" s="168"/>
      <c r="DT319" s="168"/>
      <c r="DU319" s="168"/>
      <c r="DV319" s="168"/>
      <c r="DW319" s="168"/>
      <c r="DX319" s="168"/>
      <c r="DY319" s="168"/>
      <c r="DZ319" s="168"/>
      <c r="EA319" s="168"/>
      <c r="EB319" s="168"/>
      <c r="EC319" s="168"/>
      <c r="ED319" s="168"/>
      <c r="EE319" s="168"/>
      <c r="EF319" s="168"/>
      <c r="EG319" s="168"/>
      <c r="EH319" s="168"/>
      <c r="EI319" s="168"/>
      <c r="EJ319" s="168"/>
      <c r="EK319" s="168"/>
      <c r="EL319" s="168"/>
      <c r="EM319" s="168"/>
      <c r="EN319" s="168"/>
      <c r="EO319" s="168"/>
      <c r="EP319" s="168"/>
      <c r="EQ319" s="168"/>
      <c r="ER319" s="168"/>
      <c r="ES319" s="168"/>
      <c r="ET319" s="168"/>
      <c r="EU319" s="168"/>
      <c r="EV319" s="168"/>
      <c r="EW319" s="168"/>
      <c r="EX319" s="168"/>
      <c r="EY319" s="168"/>
      <c r="EZ319" s="168"/>
      <c r="FA319" s="168"/>
      <c r="FB319" s="168"/>
      <c r="FC319" s="168"/>
      <c r="FD319" s="168"/>
      <c r="FE319" s="168"/>
      <c r="FF319" s="168"/>
      <c r="FG319" s="168"/>
    </row>
    <row r="320" spans="1:163" ht="16.5" hidden="1" outlineLevel="1" thickBot="1">
      <c r="A320" s="204">
        <v>41973</v>
      </c>
      <c r="B320" s="122" t="s">
        <v>40</v>
      </c>
      <c r="C320" s="24"/>
      <c r="D320" s="181">
        <v>14</v>
      </c>
      <c r="E320" s="198"/>
      <c r="F320" s="124">
        <v>65044</v>
      </c>
      <c r="G320" s="143">
        <f t="shared" si="39"/>
        <v>766297</v>
      </c>
      <c r="H320" s="143">
        <v>403535</v>
      </c>
      <c r="I320" s="144">
        <f t="shared" si="40"/>
        <v>4652111</v>
      </c>
      <c r="J320" s="126">
        <f t="shared" si="41"/>
        <v>468579</v>
      </c>
      <c r="K320" s="145">
        <f t="shared" si="42"/>
        <v>5418408</v>
      </c>
      <c r="L320" s="126">
        <v>220</v>
      </c>
      <c r="M320" s="143">
        <f t="shared" si="52"/>
        <v>2783</v>
      </c>
      <c r="N320" s="126">
        <v>1020</v>
      </c>
      <c r="O320" s="126">
        <v>2651</v>
      </c>
      <c r="P320" s="132">
        <f t="shared" si="43"/>
        <v>3671</v>
      </c>
      <c r="Q320" s="144">
        <f t="shared" si="47"/>
        <v>43842</v>
      </c>
      <c r="R320" s="126">
        <f t="shared" si="44"/>
        <v>3891</v>
      </c>
      <c r="S320" s="145">
        <f t="shared" si="48"/>
        <v>46625</v>
      </c>
      <c r="T320" s="126">
        <v>37368</v>
      </c>
      <c r="U320" s="143">
        <f t="shared" si="49"/>
        <v>473298</v>
      </c>
      <c r="V320" s="126">
        <v>167573</v>
      </c>
      <c r="W320" s="126">
        <v>88092</v>
      </c>
      <c r="X320" s="132">
        <f t="shared" si="45"/>
        <v>255665</v>
      </c>
      <c r="Y320" s="144">
        <f t="shared" si="50"/>
        <v>2969935</v>
      </c>
      <c r="Z320" s="126">
        <f t="shared" si="46"/>
        <v>293033</v>
      </c>
      <c r="AA320" s="145">
        <f t="shared" si="51"/>
        <v>3443233</v>
      </c>
      <c r="AB320" s="168"/>
      <c r="AC320" s="168"/>
      <c r="AD320" s="168"/>
      <c r="AE320" s="147"/>
      <c r="AF320" s="201">
        <v>511848</v>
      </c>
      <c r="AG320" s="211">
        <v>74896</v>
      </c>
      <c r="AH320" s="168"/>
      <c r="AI320" s="168"/>
      <c r="AJ320" s="168"/>
      <c r="AK320" s="168"/>
      <c r="AL320" s="168"/>
      <c r="AM320" s="168"/>
      <c r="AN320" s="168"/>
      <c r="AO320" s="168"/>
      <c r="AP320" s="168"/>
      <c r="AQ320" s="168"/>
      <c r="AR320" s="168"/>
      <c r="AS320" s="168"/>
      <c r="AT320" s="168"/>
      <c r="AU320" s="168"/>
      <c r="AV320" s="168"/>
      <c r="AW320" s="168"/>
      <c r="AX320" s="168"/>
      <c r="AY320" s="168"/>
      <c r="AZ320" s="168"/>
      <c r="BA320" s="168"/>
      <c r="BB320" s="168"/>
      <c r="BC320" s="168"/>
      <c r="BD320" s="168"/>
      <c r="BE320" s="168"/>
      <c r="BF320" s="168"/>
      <c r="BG320" s="168"/>
      <c r="BH320" s="168"/>
      <c r="BI320" s="168"/>
      <c r="BJ320" s="168"/>
      <c r="BK320" s="168"/>
      <c r="BL320" s="168"/>
      <c r="BM320" s="168"/>
      <c r="BN320" s="168"/>
      <c r="BO320" s="168"/>
      <c r="BP320" s="168"/>
      <c r="BQ320" s="168"/>
      <c r="BR320" s="168"/>
      <c r="BS320" s="168"/>
      <c r="BT320" s="168"/>
      <c r="BU320" s="168"/>
      <c r="BV320" s="168"/>
      <c r="BW320" s="168"/>
      <c r="BX320" s="168"/>
      <c r="BY320" s="168"/>
      <c r="BZ320" s="168"/>
      <c r="CA320" s="168"/>
      <c r="CB320" s="168"/>
      <c r="CC320" s="168"/>
      <c r="CD320" s="168"/>
      <c r="CE320" s="168"/>
      <c r="CF320" s="168"/>
      <c r="CG320" s="168"/>
      <c r="CH320" s="168"/>
      <c r="CI320" s="168"/>
      <c r="CJ320" s="168"/>
      <c r="CK320" s="168"/>
      <c r="CL320" s="168"/>
      <c r="CM320" s="168"/>
      <c r="CN320" s="168"/>
      <c r="CO320" s="168"/>
      <c r="CP320" s="168"/>
      <c r="CQ320" s="168"/>
      <c r="CR320" s="168"/>
      <c r="CS320" s="168"/>
      <c r="CT320" s="168"/>
      <c r="CU320" s="168"/>
      <c r="CV320" s="168"/>
      <c r="CW320" s="168"/>
      <c r="CX320" s="168"/>
      <c r="CY320" s="168"/>
      <c r="CZ320" s="168"/>
      <c r="DA320" s="168"/>
      <c r="DB320" s="168"/>
      <c r="DC320" s="168"/>
      <c r="DD320" s="168"/>
      <c r="DE320" s="168"/>
      <c r="DF320" s="168"/>
      <c r="DG320" s="168"/>
      <c r="DH320" s="168"/>
      <c r="DI320" s="168"/>
      <c r="DJ320" s="168"/>
      <c r="DK320" s="168"/>
      <c r="DL320" s="168"/>
      <c r="DM320" s="168"/>
      <c r="DN320" s="168"/>
      <c r="DO320" s="168"/>
      <c r="DP320" s="168"/>
      <c r="DQ320" s="168"/>
      <c r="DR320" s="168"/>
      <c r="DS320" s="168"/>
      <c r="DT320" s="168"/>
      <c r="DU320" s="168"/>
      <c r="DV320" s="168"/>
      <c r="DW320" s="168"/>
      <c r="DX320" s="168"/>
      <c r="DY320" s="168"/>
      <c r="DZ320" s="168"/>
      <c r="EA320" s="168"/>
      <c r="EB320" s="168"/>
      <c r="EC320" s="168"/>
      <c r="ED320" s="168"/>
      <c r="EE320" s="168"/>
      <c r="EF320" s="168"/>
      <c r="EG320" s="168"/>
      <c r="EH320" s="168"/>
      <c r="EI320" s="168"/>
      <c r="EJ320" s="168"/>
      <c r="EK320" s="168"/>
      <c r="EL320" s="168"/>
      <c r="EM320" s="168"/>
      <c r="EN320" s="168"/>
      <c r="EO320" s="168"/>
      <c r="EP320" s="168"/>
      <c r="EQ320" s="168"/>
      <c r="ER320" s="168"/>
      <c r="ES320" s="168"/>
      <c r="ET320" s="168"/>
      <c r="EU320" s="168"/>
      <c r="EV320" s="168"/>
      <c r="EW320" s="168"/>
      <c r="EX320" s="168"/>
      <c r="EY320" s="168"/>
      <c r="EZ320" s="168"/>
      <c r="FA320" s="168"/>
      <c r="FB320" s="168"/>
      <c r="FC320" s="168"/>
      <c r="FD320" s="168"/>
      <c r="FE320" s="168"/>
      <c r="FF320" s="168"/>
      <c r="FG320" s="168"/>
    </row>
    <row r="321" spans="1:163" ht="16.5" hidden="1" outlineLevel="1" thickBot="1">
      <c r="A321" s="204">
        <v>42004</v>
      </c>
      <c r="B321" s="122" t="s">
        <v>41</v>
      </c>
      <c r="C321" s="24"/>
      <c r="D321" s="181">
        <v>14</v>
      </c>
      <c r="E321" s="198"/>
      <c r="F321" s="124">
        <v>71615</v>
      </c>
      <c r="G321" s="143">
        <f t="shared" si="39"/>
        <v>765475</v>
      </c>
      <c r="H321" s="143">
        <v>392125</v>
      </c>
      <c r="I321" s="144">
        <f t="shared" si="40"/>
        <v>4654739</v>
      </c>
      <c r="J321" s="126">
        <f t="shared" si="41"/>
        <v>463740</v>
      </c>
      <c r="K321" s="145">
        <f t="shared" si="42"/>
        <v>5420214</v>
      </c>
      <c r="L321" s="126">
        <v>248</v>
      </c>
      <c r="M321" s="143">
        <f t="shared" si="52"/>
        <v>2765</v>
      </c>
      <c r="N321" s="126">
        <v>967</v>
      </c>
      <c r="O321" s="126">
        <v>2837</v>
      </c>
      <c r="P321" s="132">
        <f t="shared" si="43"/>
        <v>3804</v>
      </c>
      <c r="Q321" s="144">
        <f t="shared" si="47"/>
        <v>43677</v>
      </c>
      <c r="R321" s="126">
        <f t="shared" si="44"/>
        <v>4052</v>
      </c>
      <c r="S321" s="145">
        <f t="shared" si="48"/>
        <v>46442</v>
      </c>
      <c r="T321" s="126">
        <v>42236</v>
      </c>
      <c r="U321" s="143">
        <f t="shared" si="49"/>
        <v>470342</v>
      </c>
      <c r="V321" s="126">
        <v>157945</v>
      </c>
      <c r="W321" s="126">
        <v>89553</v>
      </c>
      <c r="X321" s="132">
        <f t="shared" si="45"/>
        <v>247498</v>
      </c>
      <c r="Y321" s="144">
        <f t="shared" si="50"/>
        <v>2974959</v>
      </c>
      <c r="Z321" s="126">
        <f t="shared" si="46"/>
        <v>289734</v>
      </c>
      <c r="AA321" s="145">
        <f t="shared" si="51"/>
        <v>3445301</v>
      </c>
      <c r="AB321" s="168"/>
      <c r="AC321" s="168"/>
      <c r="AD321" s="168"/>
      <c r="AE321" s="147"/>
      <c r="AF321" s="201">
        <v>495136</v>
      </c>
      <c r="AG321" s="211">
        <v>84472</v>
      </c>
      <c r="AH321" s="168"/>
      <c r="AI321" s="168"/>
      <c r="AJ321" s="168"/>
      <c r="AK321" s="168"/>
      <c r="AL321" s="168"/>
      <c r="AM321" s="168"/>
      <c r="AN321" s="168"/>
      <c r="AO321" s="168"/>
      <c r="AP321" s="168"/>
      <c r="AQ321" s="168"/>
      <c r="AR321" s="168"/>
      <c r="AS321" s="168"/>
      <c r="AT321" s="168"/>
      <c r="AU321" s="168"/>
      <c r="AV321" s="168"/>
      <c r="AW321" s="168"/>
      <c r="AX321" s="168"/>
      <c r="AY321" s="168"/>
      <c r="AZ321" s="168"/>
      <c r="BA321" s="168"/>
      <c r="BB321" s="168"/>
      <c r="BC321" s="168"/>
      <c r="BD321" s="168"/>
      <c r="BE321" s="168"/>
      <c r="BF321" s="168"/>
      <c r="BG321" s="168"/>
      <c r="BH321" s="168"/>
      <c r="BI321" s="168"/>
      <c r="BJ321" s="168"/>
      <c r="BK321" s="168"/>
      <c r="BL321" s="168"/>
      <c r="BM321" s="168"/>
      <c r="BN321" s="168"/>
      <c r="BO321" s="168"/>
      <c r="BP321" s="168"/>
      <c r="BQ321" s="168"/>
      <c r="BR321" s="168"/>
      <c r="BS321" s="168"/>
      <c r="BT321" s="168"/>
      <c r="BU321" s="168"/>
      <c r="BV321" s="168"/>
      <c r="BW321" s="168"/>
      <c r="BX321" s="168"/>
      <c r="BY321" s="168"/>
      <c r="BZ321" s="168"/>
      <c r="CA321" s="168"/>
      <c r="CB321" s="168"/>
      <c r="CC321" s="168"/>
      <c r="CD321" s="168"/>
      <c r="CE321" s="168"/>
      <c r="CF321" s="168"/>
      <c r="CG321" s="168"/>
      <c r="CH321" s="168"/>
      <c r="CI321" s="168"/>
      <c r="CJ321" s="168"/>
      <c r="CK321" s="168"/>
      <c r="CL321" s="168"/>
      <c r="CM321" s="168"/>
      <c r="CN321" s="168"/>
      <c r="CO321" s="168"/>
      <c r="CP321" s="168"/>
      <c r="CQ321" s="168"/>
      <c r="CR321" s="168"/>
      <c r="CS321" s="168"/>
      <c r="CT321" s="168"/>
      <c r="CU321" s="168"/>
      <c r="CV321" s="168"/>
      <c r="CW321" s="168"/>
      <c r="CX321" s="168"/>
      <c r="CY321" s="168"/>
      <c r="CZ321" s="168"/>
      <c r="DA321" s="168"/>
      <c r="DB321" s="168"/>
      <c r="DC321" s="168"/>
      <c r="DD321" s="168"/>
      <c r="DE321" s="168"/>
      <c r="DF321" s="168"/>
      <c r="DG321" s="168"/>
      <c r="DH321" s="168"/>
      <c r="DI321" s="168"/>
      <c r="DJ321" s="168"/>
      <c r="DK321" s="168"/>
      <c r="DL321" s="168"/>
      <c r="DM321" s="168"/>
      <c r="DN321" s="168"/>
      <c r="DO321" s="168"/>
      <c r="DP321" s="168"/>
      <c r="DQ321" s="168"/>
      <c r="DR321" s="168"/>
      <c r="DS321" s="168"/>
      <c r="DT321" s="168"/>
      <c r="DU321" s="168"/>
      <c r="DV321" s="168"/>
      <c r="DW321" s="168"/>
      <c r="DX321" s="168"/>
      <c r="DY321" s="168"/>
      <c r="DZ321" s="168"/>
      <c r="EA321" s="168"/>
      <c r="EB321" s="168"/>
      <c r="EC321" s="168"/>
      <c r="ED321" s="168"/>
      <c r="EE321" s="168"/>
      <c r="EF321" s="168"/>
      <c r="EG321" s="168"/>
      <c r="EH321" s="168"/>
      <c r="EI321" s="168"/>
      <c r="EJ321" s="168"/>
      <c r="EK321" s="168"/>
      <c r="EL321" s="168"/>
      <c r="EM321" s="168"/>
      <c r="EN321" s="168"/>
      <c r="EO321" s="168"/>
      <c r="EP321" s="168"/>
      <c r="EQ321" s="168"/>
      <c r="ER321" s="168"/>
      <c r="ES321" s="168"/>
      <c r="ET321" s="168"/>
      <c r="EU321" s="168"/>
      <c r="EV321" s="168"/>
      <c r="EW321" s="168"/>
      <c r="EX321" s="168"/>
      <c r="EY321" s="168"/>
      <c r="EZ321" s="168"/>
      <c r="FA321" s="168"/>
      <c r="FB321" s="168"/>
      <c r="FC321" s="168"/>
      <c r="FD321" s="168"/>
      <c r="FE321" s="168"/>
      <c r="FF321" s="168"/>
      <c r="FG321" s="168"/>
    </row>
    <row r="322" spans="1:163" ht="16.5" hidden="1" outlineLevel="1" thickBot="1">
      <c r="A322" s="204">
        <v>42035</v>
      </c>
      <c r="B322" s="122" t="s">
        <v>42</v>
      </c>
      <c r="C322" s="24"/>
      <c r="D322" s="181">
        <v>15</v>
      </c>
      <c r="E322" s="198"/>
      <c r="F322" s="124">
        <v>73416</v>
      </c>
      <c r="G322" s="143">
        <f t="shared" si="39"/>
        <v>765044</v>
      </c>
      <c r="H322" s="143">
        <v>335055</v>
      </c>
      <c r="I322" s="144">
        <f t="shared" si="40"/>
        <v>4653553</v>
      </c>
      <c r="J322" s="126">
        <f t="shared" si="41"/>
        <v>408471</v>
      </c>
      <c r="K322" s="145">
        <f t="shared" si="42"/>
        <v>5418597</v>
      </c>
      <c r="L322" s="126">
        <v>246</v>
      </c>
      <c r="M322" s="143">
        <f t="shared" si="52"/>
        <v>2756</v>
      </c>
      <c r="N322" s="126">
        <v>864</v>
      </c>
      <c r="O322" s="126">
        <v>2599</v>
      </c>
      <c r="P322" s="132">
        <f t="shared" si="43"/>
        <v>3463</v>
      </c>
      <c r="Q322" s="144">
        <f t="shared" si="47"/>
        <v>43594</v>
      </c>
      <c r="R322" s="126">
        <f t="shared" si="44"/>
        <v>3709</v>
      </c>
      <c r="S322" s="145">
        <f t="shared" si="48"/>
        <v>46350</v>
      </c>
      <c r="T322" s="126">
        <v>41940</v>
      </c>
      <c r="U322" s="143">
        <f t="shared" si="49"/>
        <v>468922</v>
      </c>
      <c r="V322" s="126">
        <v>141384</v>
      </c>
      <c r="W322" s="126">
        <v>77082</v>
      </c>
      <c r="X322" s="132">
        <f t="shared" si="45"/>
        <v>218466</v>
      </c>
      <c r="Y322" s="144">
        <f t="shared" si="50"/>
        <v>2978992</v>
      </c>
      <c r="Z322" s="126">
        <f t="shared" si="46"/>
        <v>260406</v>
      </c>
      <c r="AA322" s="145">
        <f t="shared" si="51"/>
        <v>3447914</v>
      </c>
      <c r="AB322" s="168"/>
      <c r="AC322" s="168"/>
      <c r="AD322" s="168"/>
      <c r="AE322" s="147"/>
      <c r="AF322" s="201">
        <v>437204</v>
      </c>
      <c r="AG322" s="211">
        <v>84216</v>
      </c>
      <c r="AH322" s="168"/>
      <c r="AI322" s="168"/>
      <c r="AJ322" s="168"/>
      <c r="AK322" s="168"/>
      <c r="AL322" s="168"/>
      <c r="AM322" s="168"/>
      <c r="AN322" s="168"/>
      <c r="AO322" s="168"/>
      <c r="AP322" s="168"/>
      <c r="AQ322" s="168"/>
      <c r="AR322" s="168"/>
      <c r="AS322" s="168"/>
      <c r="AT322" s="168"/>
      <c r="AU322" s="168"/>
      <c r="AV322" s="168"/>
      <c r="AW322" s="168"/>
      <c r="AX322" s="168"/>
      <c r="AY322" s="168"/>
      <c r="AZ322" s="168"/>
      <c r="BA322" s="168"/>
      <c r="BB322" s="168"/>
      <c r="BC322" s="168"/>
      <c r="BD322" s="168"/>
      <c r="BE322" s="168"/>
      <c r="BF322" s="168"/>
      <c r="BG322" s="168"/>
      <c r="BH322" s="168"/>
      <c r="BI322" s="168"/>
      <c r="BJ322" s="168"/>
      <c r="BK322" s="168"/>
      <c r="BL322" s="168"/>
      <c r="BM322" s="168"/>
      <c r="BN322" s="168"/>
      <c r="BO322" s="168"/>
      <c r="BP322" s="168"/>
      <c r="BQ322" s="168"/>
      <c r="BR322" s="168"/>
      <c r="BS322" s="168"/>
      <c r="BT322" s="168"/>
      <c r="BU322" s="168"/>
      <c r="BV322" s="168"/>
      <c r="BW322" s="168"/>
      <c r="BX322" s="168"/>
      <c r="BY322" s="168"/>
      <c r="BZ322" s="168"/>
      <c r="CA322" s="168"/>
      <c r="CB322" s="168"/>
      <c r="CC322" s="168"/>
      <c r="CD322" s="168"/>
      <c r="CE322" s="168"/>
      <c r="CF322" s="168"/>
      <c r="CG322" s="168"/>
      <c r="CH322" s="168"/>
      <c r="CI322" s="168"/>
      <c r="CJ322" s="168"/>
      <c r="CK322" s="168"/>
      <c r="CL322" s="168"/>
      <c r="CM322" s="168"/>
      <c r="CN322" s="168"/>
      <c r="CO322" s="168"/>
      <c r="CP322" s="168"/>
      <c r="CQ322" s="168"/>
      <c r="CR322" s="168"/>
      <c r="CS322" s="168"/>
      <c r="CT322" s="168"/>
      <c r="CU322" s="168"/>
      <c r="CV322" s="168"/>
      <c r="CW322" s="168"/>
      <c r="CX322" s="168"/>
      <c r="CY322" s="168"/>
      <c r="CZ322" s="168"/>
      <c r="DA322" s="168"/>
      <c r="DB322" s="168"/>
      <c r="DC322" s="168"/>
      <c r="DD322" s="168"/>
      <c r="DE322" s="168"/>
      <c r="DF322" s="168"/>
      <c r="DG322" s="168"/>
      <c r="DH322" s="168"/>
      <c r="DI322" s="168"/>
      <c r="DJ322" s="168"/>
      <c r="DK322" s="168"/>
      <c r="DL322" s="168"/>
      <c r="DM322" s="168"/>
      <c r="DN322" s="168"/>
      <c r="DO322" s="168"/>
      <c r="DP322" s="168"/>
      <c r="DQ322" s="168"/>
      <c r="DR322" s="168"/>
      <c r="DS322" s="168"/>
      <c r="DT322" s="168"/>
      <c r="DU322" s="168"/>
      <c r="DV322" s="168"/>
      <c r="DW322" s="168"/>
      <c r="DX322" s="168"/>
      <c r="DY322" s="168"/>
      <c r="DZ322" s="168"/>
      <c r="EA322" s="168"/>
      <c r="EB322" s="168"/>
      <c r="EC322" s="168"/>
      <c r="ED322" s="168"/>
      <c r="EE322" s="168"/>
      <c r="EF322" s="168"/>
      <c r="EG322" s="168"/>
      <c r="EH322" s="168"/>
      <c r="EI322" s="168"/>
      <c r="EJ322" s="168"/>
      <c r="EK322" s="168"/>
      <c r="EL322" s="168"/>
      <c r="EM322" s="168"/>
      <c r="EN322" s="168"/>
      <c r="EO322" s="168"/>
      <c r="EP322" s="168"/>
      <c r="EQ322" s="168"/>
      <c r="ER322" s="168"/>
      <c r="ES322" s="168"/>
      <c r="ET322" s="168"/>
      <c r="EU322" s="168"/>
      <c r="EV322" s="168"/>
      <c r="EW322" s="168"/>
      <c r="EX322" s="168"/>
      <c r="EY322" s="168"/>
      <c r="EZ322" s="168"/>
      <c r="FA322" s="168"/>
      <c r="FB322" s="168"/>
      <c r="FC322" s="168"/>
      <c r="FD322" s="168"/>
      <c r="FE322" s="168"/>
      <c r="FF322" s="168"/>
      <c r="FG322" s="168"/>
    </row>
    <row r="323" spans="1:163" ht="16.5" hidden="1" outlineLevel="1" thickBot="1">
      <c r="A323" s="204">
        <v>42063</v>
      </c>
      <c r="B323" s="122" t="s">
        <v>43</v>
      </c>
      <c r="C323" s="24"/>
      <c r="D323" s="181">
        <v>15</v>
      </c>
      <c r="E323" s="198"/>
      <c r="F323" s="124">
        <v>65072</v>
      </c>
      <c r="G323" s="143">
        <f t="shared" si="39"/>
        <v>768159</v>
      </c>
      <c r="H323" s="143">
        <v>384317</v>
      </c>
      <c r="I323" s="144">
        <f t="shared" si="40"/>
        <v>4664523</v>
      </c>
      <c r="J323" s="126">
        <f t="shared" si="41"/>
        <v>449389</v>
      </c>
      <c r="K323" s="145">
        <f t="shared" si="42"/>
        <v>5432682</v>
      </c>
      <c r="L323" s="126">
        <v>216</v>
      </c>
      <c r="M323" s="143">
        <f t="shared" si="52"/>
        <v>2758</v>
      </c>
      <c r="N323" s="126">
        <v>973</v>
      </c>
      <c r="O323" s="126">
        <v>2690</v>
      </c>
      <c r="P323" s="132">
        <f t="shared" si="43"/>
        <v>3663</v>
      </c>
      <c r="Q323" s="144">
        <f t="shared" si="47"/>
        <v>43690</v>
      </c>
      <c r="R323" s="126">
        <f t="shared" si="44"/>
        <v>3879</v>
      </c>
      <c r="S323" s="145">
        <f t="shared" si="48"/>
        <v>46448</v>
      </c>
      <c r="T323" s="126">
        <v>36816</v>
      </c>
      <c r="U323" s="143">
        <f t="shared" si="49"/>
        <v>469330</v>
      </c>
      <c r="V323" s="126">
        <v>159837</v>
      </c>
      <c r="W323" s="126">
        <v>83218</v>
      </c>
      <c r="X323" s="132">
        <f t="shared" si="45"/>
        <v>243055</v>
      </c>
      <c r="Y323" s="144">
        <f t="shared" si="50"/>
        <v>2994351</v>
      </c>
      <c r="Z323" s="126">
        <f t="shared" si="46"/>
        <v>279871</v>
      </c>
      <c r="AA323" s="145">
        <f t="shared" si="51"/>
        <v>3463681</v>
      </c>
      <c r="AB323" s="168"/>
      <c r="AC323" s="168"/>
      <c r="AD323" s="168"/>
      <c r="AE323" s="147"/>
      <c r="AF323" s="201">
        <v>486642</v>
      </c>
      <c r="AG323" s="211">
        <v>73464</v>
      </c>
      <c r="AH323" s="168"/>
      <c r="AI323" s="168"/>
      <c r="AJ323" s="168"/>
      <c r="AK323" s="168"/>
      <c r="AL323" s="168"/>
      <c r="AM323" s="168"/>
      <c r="AN323" s="168"/>
      <c r="AO323" s="168"/>
      <c r="AP323" s="168"/>
      <c r="AQ323" s="168"/>
      <c r="AR323" s="168"/>
      <c r="AS323" s="168"/>
      <c r="AT323" s="168"/>
      <c r="AU323" s="168"/>
      <c r="AV323" s="168"/>
      <c r="AW323" s="168"/>
      <c r="AX323" s="168"/>
      <c r="AY323" s="168"/>
      <c r="AZ323" s="168"/>
      <c r="BA323" s="168"/>
      <c r="BB323" s="168"/>
      <c r="BC323" s="168"/>
      <c r="BD323" s="168"/>
      <c r="BE323" s="168"/>
      <c r="BF323" s="168"/>
      <c r="BG323" s="168"/>
      <c r="BH323" s="168"/>
      <c r="BI323" s="168"/>
      <c r="BJ323" s="168"/>
      <c r="BK323" s="168"/>
      <c r="BL323" s="168"/>
      <c r="BM323" s="168"/>
      <c r="BN323" s="168"/>
      <c r="BO323" s="168"/>
      <c r="BP323" s="168"/>
      <c r="BQ323" s="168"/>
      <c r="BR323" s="168"/>
      <c r="BS323" s="168"/>
      <c r="BT323" s="168"/>
      <c r="BU323" s="168"/>
      <c r="BV323" s="168"/>
      <c r="BW323" s="168"/>
      <c r="BX323" s="168"/>
      <c r="BY323" s="168"/>
      <c r="BZ323" s="168"/>
      <c r="CA323" s="168"/>
      <c r="CB323" s="168"/>
      <c r="CC323" s="168"/>
      <c r="CD323" s="168"/>
      <c r="CE323" s="168"/>
      <c r="CF323" s="168"/>
      <c r="CG323" s="168"/>
      <c r="CH323" s="168"/>
      <c r="CI323" s="168"/>
      <c r="CJ323" s="168"/>
      <c r="CK323" s="168"/>
      <c r="CL323" s="168"/>
      <c r="CM323" s="168"/>
      <c r="CN323" s="168"/>
      <c r="CO323" s="168"/>
      <c r="CP323" s="168"/>
      <c r="CQ323" s="168"/>
      <c r="CR323" s="168"/>
      <c r="CS323" s="168"/>
      <c r="CT323" s="168"/>
      <c r="CU323" s="168"/>
      <c r="CV323" s="168"/>
      <c r="CW323" s="168"/>
      <c r="CX323" s="168"/>
      <c r="CY323" s="168"/>
      <c r="CZ323" s="168"/>
      <c r="DA323" s="168"/>
      <c r="DB323" s="168"/>
      <c r="DC323" s="168"/>
      <c r="DD323" s="168"/>
      <c r="DE323" s="168"/>
      <c r="DF323" s="168"/>
      <c r="DG323" s="168"/>
      <c r="DH323" s="168"/>
      <c r="DI323" s="168"/>
      <c r="DJ323" s="168"/>
      <c r="DK323" s="168"/>
      <c r="DL323" s="168"/>
      <c r="DM323" s="168"/>
      <c r="DN323" s="168"/>
      <c r="DO323" s="168"/>
      <c r="DP323" s="168"/>
      <c r="DQ323" s="168"/>
      <c r="DR323" s="168"/>
      <c r="DS323" s="168"/>
      <c r="DT323" s="168"/>
      <c r="DU323" s="168"/>
      <c r="DV323" s="168"/>
      <c r="DW323" s="168"/>
      <c r="DX323" s="168"/>
      <c r="DY323" s="168"/>
      <c r="DZ323" s="168"/>
      <c r="EA323" s="168"/>
      <c r="EB323" s="168"/>
      <c r="EC323" s="168"/>
      <c r="ED323" s="168"/>
      <c r="EE323" s="168"/>
      <c r="EF323" s="168"/>
      <c r="EG323" s="168"/>
      <c r="EH323" s="168"/>
      <c r="EI323" s="168"/>
      <c r="EJ323" s="168"/>
      <c r="EK323" s="168"/>
      <c r="EL323" s="168"/>
      <c r="EM323" s="168"/>
      <c r="EN323" s="168"/>
      <c r="EO323" s="168"/>
      <c r="EP323" s="168"/>
      <c r="EQ323" s="168"/>
      <c r="ER323" s="168"/>
      <c r="ES323" s="168"/>
      <c r="ET323" s="168"/>
      <c r="EU323" s="168"/>
      <c r="EV323" s="168"/>
      <c r="EW323" s="168"/>
      <c r="EX323" s="168"/>
      <c r="EY323" s="168"/>
      <c r="EZ323" s="168"/>
      <c r="FA323" s="168"/>
      <c r="FB323" s="168"/>
      <c r="FC323" s="168"/>
      <c r="FD323" s="168"/>
      <c r="FE323" s="168"/>
      <c r="FF323" s="168"/>
      <c r="FG323" s="168"/>
    </row>
    <row r="324" spans="1:163" ht="16.5" hidden="1" outlineLevel="1" thickBot="1">
      <c r="A324" s="204">
        <v>42094</v>
      </c>
      <c r="B324" s="122" t="s">
        <v>44</v>
      </c>
      <c r="C324" s="24"/>
      <c r="D324" s="181">
        <v>15</v>
      </c>
      <c r="E324" s="198"/>
      <c r="F324" s="124">
        <v>72479</v>
      </c>
      <c r="G324" s="143">
        <f t="shared" si="39"/>
        <v>775166</v>
      </c>
      <c r="H324" s="143">
        <v>432504</v>
      </c>
      <c r="I324" s="144">
        <f t="shared" si="40"/>
        <v>4682028</v>
      </c>
      <c r="J324" s="126">
        <f t="shared" si="41"/>
        <v>504983</v>
      </c>
      <c r="K324" s="145">
        <f t="shared" si="42"/>
        <v>5457194</v>
      </c>
      <c r="L324" s="126">
        <v>239</v>
      </c>
      <c r="M324" s="143">
        <f t="shared" si="52"/>
        <v>2752</v>
      </c>
      <c r="N324" s="126">
        <v>1138</v>
      </c>
      <c r="O324" s="126">
        <v>2860</v>
      </c>
      <c r="P324" s="132">
        <f t="shared" si="43"/>
        <v>3998</v>
      </c>
      <c r="Q324" s="144">
        <f t="shared" si="47"/>
        <v>43782</v>
      </c>
      <c r="R324" s="126">
        <f t="shared" si="44"/>
        <v>4237</v>
      </c>
      <c r="S324" s="145">
        <f t="shared" si="48"/>
        <v>46534</v>
      </c>
      <c r="T324" s="126">
        <v>40752</v>
      </c>
      <c r="U324" s="143">
        <f t="shared" si="49"/>
        <v>468368</v>
      </c>
      <c r="V324" s="126">
        <v>189500</v>
      </c>
      <c r="W324" s="126">
        <v>91533</v>
      </c>
      <c r="X324" s="132">
        <f t="shared" si="45"/>
        <v>281033</v>
      </c>
      <c r="Y324" s="144">
        <f t="shared" si="50"/>
        <v>3012635</v>
      </c>
      <c r="Z324" s="126">
        <f t="shared" si="46"/>
        <v>321785</v>
      </c>
      <c r="AA324" s="145">
        <f t="shared" si="51"/>
        <v>3481003</v>
      </c>
      <c r="AB324" s="168"/>
      <c r="AC324" s="168"/>
      <c r="AD324" s="168"/>
      <c r="AE324" s="147" t="s">
        <v>70</v>
      </c>
      <c r="AF324" s="205">
        <v>562115</v>
      </c>
      <c r="AG324" s="212">
        <v>81840</v>
      </c>
      <c r="AH324" s="168"/>
      <c r="AI324" s="168"/>
      <c r="AJ324" s="168"/>
      <c r="AK324" s="168"/>
      <c r="AL324" s="168"/>
      <c r="AM324" s="168"/>
      <c r="AN324" s="168"/>
      <c r="AO324" s="168"/>
      <c r="AP324" s="168"/>
      <c r="AQ324" s="168"/>
      <c r="AR324" s="168"/>
      <c r="AS324" s="168"/>
      <c r="AT324" s="168"/>
      <c r="AU324" s="168"/>
      <c r="AV324" s="168"/>
      <c r="AW324" s="168"/>
      <c r="AX324" s="168"/>
      <c r="AY324" s="168"/>
      <c r="AZ324" s="168"/>
      <c r="BA324" s="168"/>
      <c r="BB324" s="168"/>
      <c r="BC324" s="168"/>
      <c r="BD324" s="168"/>
      <c r="BE324" s="168"/>
      <c r="BF324" s="168"/>
      <c r="BG324" s="168"/>
      <c r="BH324" s="168"/>
      <c r="BI324" s="168"/>
      <c r="BJ324" s="168"/>
      <c r="BK324" s="168"/>
      <c r="BL324" s="168"/>
      <c r="BM324" s="168"/>
      <c r="BN324" s="168"/>
      <c r="BO324" s="168"/>
      <c r="BP324" s="168"/>
      <c r="BQ324" s="168"/>
      <c r="BR324" s="168"/>
      <c r="BS324" s="168"/>
      <c r="BT324" s="168"/>
      <c r="BU324" s="168"/>
      <c r="BV324" s="168"/>
      <c r="BW324" s="168"/>
      <c r="BX324" s="168"/>
      <c r="BY324" s="168"/>
      <c r="BZ324" s="168"/>
      <c r="CA324" s="168"/>
      <c r="CB324" s="168"/>
      <c r="CC324" s="168"/>
      <c r="CD324" s="168"/>
      <c r="CE324" s="168"/>
      <c r="CF324" s="168"/>
      <c r="CG324" s="168"/>
      <c r="CH324" s="168"/>
      <c r="CI324" s="168"/>
      <c r="CJ324" s="168"/>
      <c r="CK324" s="168"/>
      <c r="CL324" s="168"/>
      <c r="CM324" s="168"/>
      <c r="CN324" s="168"/>
      <c r="CO324" s="168"/>
      <c r="CP324" s="168"/>
      <c r="CQ324" s="168"/>
      <c r="CR324" s="168"/>
      <c r="CS324" s="168"/>
      <c r="CT324" s="168"/>
      <c r="CU324" s="168"/>
      <c r="CV324" s="168"/>
      <c r="CW324" s="168"/>
      <c r="CX324" s="168"/>
      <c r="CY324" s="168"/>
      <c r="CZ324" s="168"/>
      <c r="DA324" s="168"/>
      <c r="DB324" s="168"/>
      <c r="DC324" s="168"/>
      <c r="DD324" s="168"/>
      <c r="DE324" s="168"/>
      <c r="DF324" s="168"/>
      <c r="DG324" s="168"/>
      <c r="DH324" s="168"/>
      <c r="DI324" s="168"/>
      <c r="DJ324" s="168"/>
      <c r="DK324" s="168"/>
      <c r="DL324" s="168"/>
      <c r="DM324" s="168"/>
      <c r="DN324" s="168"/>
      <c r="DO324" s="168"/>
      <c r="DP324" s="168"/>
      <c r="DQ324" s="168"/>
      <c r="DR324" s="168"/>
      <c r="DS324" s="168"/>
      <c r="DT324" s="168"/>
      <c r="DU324" s="168"/>
      <c r="DV324" s="168"/>
      <c r="DW324" s="168"/>
      <c r="DX324" s="168"/>
      <c r="DY324" s="168"/>
      <c r="DZ324" s="168"/>
      <c r="EA324" s="168"/>
      <c r="EB324" s="168"/>
      <c r="EC324" s="168"/>
      <c r="ED324" s="168"/>
      <c r="EE324" s="168"/>
      <c r="EF324" s="168"/>
      <c r="EG324" s="168"/>
      <c r="EH324" s="168"/>
      <c r="EI324" s="168"/>
      <c r="EJ324" s="168"/>
      <c r="EK324" s="168"/>
      <c r="EL324" s="168"/>
      <c r="EM324" s="168"/>
      <c r="EN324" s="168"/>
      <c r="EO324" s="168"/>
      <c r="EP324" s="168"/>
      <c r="EQ324" s="168"/>
      <c r="ER324" s="168"/>
      <c r="ES324" s="168"/>
      <c r="ET324" s="168"/>
      <c r="EU324" s="168"/>
      <c r="EV324" s="168"/>
      <c r="EW324" s="168"/>
      <c r="EX324" s="168"/>
      <c r="EY324" s="168"/>
      <c r="EZ324" s="168"/>
      <c r="FA324" s="168"/>
      <c r="FB324" s="168"/>
      <c r="FC324" s="168"/>
      <c r="FD324" s="168"/>
      <c r="FE324" s="168"/>
      <c r="FF324" s="168"/>
      <c r="FG324" s="168"/>
    </row>
    <row r="325" spans="1:163" ht="15.75" collapsed="1">
      <c r="A325" s="204">
        <v>42124</v>
      </c>
      <c r="B325" s="213" t="s">
        <v>33</v>
      </c>
      <c r="C325" s="214"/>
      <c r="D325" s="215">
        <v>15</v>
      </c>
      <c r="E325" s="216"/>
      <c r="F325" s="217">
        <v>76803</v>
      </c>
      <c r="G325" s="218">
        <f t="shared" si="39"/>
        <v>785694</v>
      </c>
      <c r="H325" s="218">
        <v>418469</v>
      </c>
      <c r="I325" s="219">
        <f t="shared" si="40"/>
        <v>4717222</v>
      </c>
      <c r="J325" s="220">
        <f t="shared" si="41"/>
        <v>495272</v>
      </c>
      <c r="K325" s="221">
        <f t="shared" si="42"/>
        <v>5502916</v>
      </c>
      <c r="L325" s="220">
        <v>262</v>
      </c>
      <c r="M325" s="218">
        <f t="shared" si="52"/>
        <v>2779</v>
      </c>
      <c r="N325" s="220">
        <v>1064</v>
      </c>
      <c r="O325" s="220">
        <v>2673</v>
      </c>
      <c r="P325" s="222">
        <f t="shared" si="43"/>
        <v>3737</v>
      </c>
      <c r="Q325" s="219">
        <f t="shared" si="47"/>
        <v>43900</v>
      </c>
      <c r="R325" s="220">
        <f t="shared" si="44"/>
        <v>3999</v>
      </c>
      <c r="S325" s="221">
        <f t="shared" si="48"/>
        <v>46679</v>
      </c>
      <c r="T325" s="220">
        <v>44872</v>
      </c>
      <c r="U325" s="218">
        <f t="shared" si="49"/>
        <v>473264</v>
      </c>
      <c r="V325" s="220">
        <v>178687</v>
      </c>
      <c r="W325" s="220">
        <v>84584</v>
      </c>
      <c r="X325" s="222">
        <f t="shared" si="45"/>
        <v>263271</v>
      </c>
      <c r="Y325" s="219">
        <f t="shared" si="50"/>
        <v>3025893</v>
      </c>
      <c r="Z325" s="220">
        <f t="shared" si="46"/>
        <v>308143</v>
      </c>
      <c r="AA325" s="221">
        <f t="shared" si="51"/>
        <v>3499157</v>
      </c>
      <c r="AB325" s="168"/>
      <c r="AC325" s="168"/>
      <c r="AD325" s="168"/>
      <c r="AE325" s="147"/>
      <c r="AF325" s="201">
        <v>527071</v>
      </c>
      <c r="AG325" s="211">
        <v>89744</v>
      </c>
      <c r="AH325" s="168"/>
      <c r="AI325" s="168"/>
      <c r="AJ325" s="168"/>
      <c r="AK325" s="168"/>
      <c r="AL325" s="168"/>
      <c r="AM325" s="168"/>
      <c r="AN325" s="168"/>
      <c r="AO325" s="168"/>
      <c r="AP325" s="168"/>
      <c r="AQ325" s="168"/>
      <c r="AR325" s="168"/>
      <c r="AS325" s="168"/>
      <c r="AT325" s="168"/>
      <c r="AU325" s="168"/>
      <c r="AV325" s="168"/>
      <c r="AW325" s="168"/>
      <c r="AX325" s="168"/>
      <c r="AY325" s="168"/>
      <c r="AZ325" s="168"/>
      <c r="BA325" s="168"/>
      <c r="BB325" s="168"/>
      <c r="BC325" s="168"/>
      <c r="BD325" s="168"/>
      <c r="BE325" s="168"/>
      <c r="BF325" s="168"/>
      <c r="BG325" s="168"/>
      <c r="BH325" s="168"/>
      <c r="BI325" s="168"/>
      <c r="BJ325" s="168"/>
      <c r="BK325" s="168"/>
      <c r="BL325" s="168"/>
      <c r="BM325" s="168"/>
      <c r="BN325" s="168"/>
      <c r="BO325" s="168"/>
      <c r="BP325" s="168"/>
      <c r="BQ325" s="168"/>
      <c r="BR325" s="168"/>
      <c r="BS325" s="168"/>
      <c r="BT325" s="168"/>
      <c r="BU325" s="168"/>
      <c r="BV325" s="168"/>
      <c r="BW325" s="168"/>
      <c r="BX325" s="168"/>
      <c r="BY325" s="168"/>
      <c r="BZ325" s="168"/>
      <c r="CA325" s="168"/>
      <c r="CB325" s="168"/>
      <c r="CC325" s="168"/>
      <c r="CD325" s="168"/>
      <c r="CE325" s="168"/>
      <c r="CF325" s="168"/>
      <c r="CG325" s="168"/>
      <c r="CH325" s="168"/>
      <c r="CI325" s="168"/>
      <c r="CJ325" s="168"/>
      <c r="CK325" s="168"/>
      <c r="CL325" s="168"/>
      <c r="CM325" s="168"/>
      <c r="CN325" s="168"/>
      <c r="CO325" s="168"/>
      <c r="CP325" s="168"/>
      <c r="CQ325" s="168"/>
      <c r="CR325" s="168"/>
      <c r="CS325" s="168"/>
      <c r="CT325" s="168"/>
      <c r="CU325" s="168"/>
      <c r="CV325" s="168"/>
      <c r="CW325" s="168"/>
      <c r="CX325" s="168"/>
      <c r="CY325" s="168"/>
      <c r="CZ325" s="168"/>
      <c r="DA325" s="168"/>
      <c r="DB325" s="168"/>
      <c r="DC325" s="168"/>
      <c r="DD325" s="168"/>
      <c r="DE325" s="168"/>
      <c r="DF325" s="168"/>
      <c r="DG325" s="168"/>
      <c r="DH325" s="168"/>
      <c r="DI325" s="168"/>
      <c r="DJ325" s="168"/>
      <c r="DK325" s="168"/>
      <c r="DL325" s="168"/>
      <c r="DM325" s="168"/>
      <c r="DN325" s="168"/>
      <c r="DO325" s="168"/>
      <c r="DP325" s="168"/>
      <c r="DQ325" s="168"/>
      <c r="DR325" s="168"/>
      <c r="DS325" s="168"/>
      <c r="DT325" s="168"/>
      <c r="DU325" s="168"/>
      <c r="DV325" s="168"/>
      <c r="DW325" s="168"/>
      <c r="DX325" s="168"/>
      <c r="DY325" s="168"/>
      <c r="DZ325" s="168"/>
      <c r="EA325" s="168"/>
      <c r="EB325" s="168"/>
      <c r="EC325" s="168"/>
      <c r="ED325" s="168"/>
      <c r="EE325" s="168"/>
      <c r="EF325" s="168"/>
      <c r="EG325" s="168"/>
      <c r="EH325" s="168"/>
      <c r="EI325" s="168"/>
      <c r="EJ325" s="168"/>
      <c r="EK325" s="168"/>
      <c r="EL325" s="168"/>
      <c r="EM325" s="168"/>
      <c r="EN325" s="168"/>
      <c r="EO325" s="168"/>
      <c r="EP325" s="168"/>
      <c r="EQ325" s="168"/>
      <c r="ER325" s="168"/>
      <c r="ES325" s="168"/>
      <c r="ET325" s="168"/>
      <c r="EU325" s="168"/>
      <c r="EV325" s="168"/>
      <c r="EW325" s="168"/>
      <c r="EX325" s="168"/>
      <c r="EY325" s="168"/>
      <c r="EZ325" s="168"/>
      <c r="FA325" s="168"/>
      <c r="FB325" s="168"/>
      <c r="FC325" s="168"/>
      <c r="FD325" s="168"/>
      <c r="FE325" s="168"/>
      <c r="FF325" s="168"/>
      <c r="FG325" s="168"/>
    </row>
    <row r="326" spans="1:163" ht="15.75">
      <c r="A326" s="204">
        <v>42155</v>
      </c>
      <c r="B326" s="122" t="s">
        <v>34</v>
      </c>
      <c r="C326" s="24"/>
      <c r="D326" s="181">
        <v>15</v>
      </c>
      <c r="E326" s="198"/>
      <c r="F326" s="124">
        <v>64388</v>
      </c>
      <c r="G326" s="143">
        <f t="shared" si="39"/>
        <v>794168</v>
      </c>
      <c r="H326" s="143">
        <v>395073</v>
      </c>
      <c r="I326" s="144">
        <f t="shared" si="40"/>
        <v>4724913</v>
      </c>
      <c r="J326" s="126">
        <f t="shared" si="41"/>
        <v>459461</v>
      </c>
      <c r="K326" s="145">
        <f t="shared" si="42"/>
        <v>5519081</v>
      </c>
      <c r="L326" s="126">
        <v>253</v>
      </c>
      <c r="M326" s="143">
        <f t="shared" si="52"/>
        <v>2811</v>
      </c>
      <c r="N326" s="126">
        <v>999</v>
      </c>
      <c r="O326" s="126">
        <v>2531</v>
      </c>
      <c r="P326" s="132">
        <f t="shared" si="43"/>
        <v>3530</v>
      </c>
      <c r="Q326" s="144">
        <f t="shared" si="47"/>
        <v>43819</v>
      </c>
      <c r="R326" s="126">
        <f t="shared" si="44"/>
        <v>3783</v>
      </c>
      <c r="S326" s="145">
        <f t="shared" si="48"/>
        <v>46630</v>
      </c>
      <c r="T326" s="126">
        <v>43344</v>
      </c>
      <c r="U326" s="143">
        <f t="shared" si="49"/>
        <v>479024</v>
      </c>
      <c r="V326" s="126">
        <v>168374</v>
      </c>
      <c r="W326" s="126">
        <v>81032</v>
      </c>
      <c r="X326" s="132">
        <f t="shared" si="45"/>
        <v>249406</v>
      </c>
      <c r="Y326" s="144">
        <f t="shared" si="50"/>
        <v>3027090</v>
      </c>
      <c r="Z326" s="126">
        <f t="shared" si="46"/>
        <v>292750</v>
      </c>
      <c r="AA326" s="145">
        <f t="shared" si="51"/>
        <v>3506114</v>
      </c>
      <c r="AB326" s="168"/>
      <c r="AC326" s="168"/>
      <c r="AD326" s="168"/>
      <c r="AE326" s="147"/>
      <c r="AF326" s="201">
        <v>498597</v>
      </c>
      <c r="AG326" s="211">
        <v>86696</v>
      </c>
      <c r="AH326" s="168"/>
      <c r="AI326" s="168"/>
      <c r="AJ326" s="168"/>
      <c r="AK326" s="168"/>
      <c r="AL326" s="168"/>
      <c r="AM326" s="168"/>
      <c r="AN326" s="168"/>
      <c r="AO326" s="168"/>
      <c r="AP326" s="168"/>
      <c r="AQ326" s="168"/>
      <c r="AR326" s="168"/>
      <c r="AS326" s="168"/>
      <c r="AT326" s="168"/>
      <c r="AU326" s="168"/>
      <c r="AV326" s="168"/>
      <c r="AW326" s="168"/>
      <c r="AX326" s="168"/>
      <c r="AY326" s="168"/>
      <c r="AZ326" s="168"/>
      <c r="BA326" s="168"/>
      <c r="BB326" s="168"/>
      <c r="BC326" s="168"/>
      <c r="BD326" s="168"/>
      <c r="BE326" s="168"/>
      <c r="BF326" s="168"/>
      <c r="BG326" s="168"/>
      <c r="BH326" s="168"/>
      <c r="BI326" s="168"/>
      <c r="BJ326" s="168"/>
      <c r="BK326" s="168"/>
      <c r="BL326" s="168"/>
      <c r="BM326" s="168"/>
      <c r="BN326" s="168"/>
      <c r="BO326" s="168"/>
      <c r="BP326" s="168"/>
      <c r="BQ326" s="168"/>
      <c r="BR326" s="168"/>
      <c r="BS326" s="168"/>
      <c r="BT326" s="168"/>
      <c r="BU326" s="168"/>
      <c r="BV326" s="168"/>
      <c r="BW326" s="168"/>
      <c r="BX326" s="168"/>
      <c r="BY326" s="168"/>
      <c r="BZ326" s="168"/>
      <c r="CA326" s="168"/>
      <c r="CB326" s="168"/>
      <c r="CC326" s="168"/>
      <c r="CD326" s="168"/>
      <c r="CE326" s="168"/>
      <c r="CF326" s="168"/>
      <c r="CG326" s="168"/>
      <c r="CH326" s="168"/>
      <c r="CI326" s="168"/>
      <c r="CJ326" s="168"/>
      <c r="CK326" s="168"/>
      <c r="CL326" s="168"/>
      <c r="CM326" s="168"/>
      <c r="CN326" s="168"/>
      <c r="CO326" s="168"/>
      <c r="CP326" s="168"/>
      <c r="CQ326" s="168"/>
      <c r="CR326" s="168"/>
      <c r="CS326" s="168"/>
      <c r="CT326" s="168"/>
      <c r="CU326" s="168"/>
      <c r="CV326" s="168"/>
      <c r="CW326" s="168"/>
      <c r="CX326" s="168"/>
      <c r="CY326" s="168"/>
      <c r="CZ326" s="168"/>
      <c r="DA326" s="168"/>
      <c r="DB326" s="168"/>
      <c r="DC326" s="168"/>
      <c r="DD326" s="168"/>
      <c r="DE326" s="168"/>
      <c r="DF326" s="168"/>
      <c r="DG326" s="168"/>
      <c r="DH326" s="168"/>
      <c r="DI326" s="168"/>
      <c r="DJ326" s="168"/>
      <c r="DK326" s="168"/>
      <c r="DL326" s="168"/>
      <c r="DM326" s="168"/>
      <c r="DN326" s="168"/>
      <c r="DO326" s="168"/>
      <c r="DP326" s="168"/>
      <c r="DQ326" s="168"/>
      <c r="DR326" s="168"/>
      <c r="DS326" s="168"/>
      <c r="DT326" s="168"/>
      <c r="DU326" s="168"/>
      <c r="DV326" s="168"/>
      <c r="DW326" s="168"/>
      <c r="DX326" s="168"/>
      <c r="DY326" s="168"/>
      <c r="DZ326" s="168"/>
      <c r="EA326" s="168"/>
      <c r="EB326" s="168"/>
      <c r="EC326" s="168"/>
      <c r="ED326" s="168"/>
      <c r="EE326" s="168"/>
      <c r="EF326" s="168"/>
      <c r="EG326" s="168"/>
      <c r="EH326" s="168"/>
      <c r="EI326" s="168"/>
      <c r="EJ326" s="168"/>
      <c r="EK326" s="168"/>
      <c r="EL326" s="168"/>
      <c r="EM326" s="168"/>
      <c r="EN326" s="168"/>
      <c r="EO326" s="168"/>
      <c r="EP326" s="168"/>
      <c r="EQ326" s="168"/>
      <c r="ER326" s="168"/>
      <c r="ES326" s="168"/>
      <c r="ET326" s="168"/>
      <c r="EU326" s="168"/>
      <c r="EV326" s="168"/>
      <c r="EW326" s="168"/>
      <c r="EX326" s="168"/>
      <c r="EY326" s="168"/>
      <c r="EZ326" s="168"/>
      <c r="FA326" s="168"/>
      <c r="FB326" s="168"/>
      <c r="FC326" s="168"/>
      <c r="FD326" s="168"/>
      <c r="FE326" s="168"/>
      <c r="FF326" s="168"/>
      <c r="FG326" s="168"/>
    </row>
    <row r="327" spans="1:163" ht="15.75">
      <c r="A327" s="204">
        <v>42156</v>
      </c>
      <c r="B327" s="122" t="s">
        <v>35</v>
      </c>
      <c r="C327" s="24"/>
      <c r="D327" s="181">
        <v>15</v>
      </c>
      <c r="E327" s="198"/>
      <c r="F327" s="124">
        <v>62412</v>
      </c>
      <c r="G327" s="143">
        <f t="shared" si="39"/>
        <v>803469</v>
      </c>
      <c r="H327" s="143">
        <v>368576</v>
      </c>
      <c r="I327" s="144">
        <f t="shared" si="40"/>
        <v>4732942</v>
      </c>
      <c r="J327" s="126">
        <f t="shared" si="41"/>
        <v>430988</v>
      </c>
      <c r="K327" s="145">
        <f t="shared" si="42"/>
        <v>5536411</v>
      </c>
      <c r="L327" s="126">
        <v>249</v>
      </c>
      <c r="M327" s="143">
        <f t="shared" si="52"/>
        <v>2843</v>
      </c>
      <c r="N327" s="126">
        <v>961</v>
      </c>
      <c r="O327" s="126">
        <v>2425</v>
      </c>
      <c r="P327" s="132">
        <f t="shared" si="43"/>
        <v>3386</v>
      </c>
      <c r="Q327" s="144">
        <f t="shared" si="47"/>
        <v>43879</v>
      </c>
      <c r="R327" s="126">
        <f t="shared" si="44"/>
        <v>3635</v>
      </c>
      <c r="S327" s="145">
        <f t="shared" si="48"/>
        <v>46722</v>
      </c>
      <c r="T327" s="126">
        <v>42650</v>
      </c>
      <c r="U327" s="143">
        <f t="shared" si="49"/>
        <v>484754</v>
      </c>
      <c r="V327" s="126">
        <v>162262</v>
      </c>
      <c r="W327" s="126">
        <v>78384</v>
      </c>
      <c r="X327" s="132">
        <f t="shared" si="45"/>
        <v>240646</v>
      </c>
      <c r="Y327" s="144">
        <f t="shared" si="50"/>
        <v>3035442</v>
      </c>
      <c r="Z327" s="126">
        <f t="shared" si="46"/>
        <v>283296</v>
      </c>
      <c r="AA327" s="145">
        <f t="shared" si="51"/>
        <v>3520196</v>
      </c>
      <c r="AB327" s="168"/>
      <c r="AC327" s="168"/>
      <c r="AD327" s="168"/>
      <c r="AE327" s="147"/>
      <c r="AF327" s="201">
        <v>482249</v>
      </c>
      <c r="AG327" s="211">
        <v>85133</v>
      </c>
      <c r="AH327" s="168"/>
      <c r="AI327" s="168"/>
      <c r="AJ327" s="168"/>
      <c r="AK327" s="168"/>
      <c r="AL327" s="168"/>
      <c r="AM327" s="168"/>
      <c r="AN327" s="168"/>
      <c r="AO327" s="168"/>
      <c r="AP327" s="168"/>
      <c r="AQ327" s="168"/>
      <c r="AR327" s="168"/>
      <c r="AS327" s="168"/>
      <c r="AT327" s="168"/>
      <c r="AU327" s="168"/>
      <c r="AV327" s="168"/>
      <c r="AW327" s="168"/>
      <c r="AX327" s="168"/>
      <c r="AY327" s="168"/>
      <c r="AZ327" s="168"/>
      <c r="BA327" s="168"/>
      <c r="BB327" s="168"/>
      <c r="BC327" s="168"/>
      <c r="BD327" s="168"/>
      <c r="BE327" s="168"/>
      <c r="BF327" s="168"/>
      <c r="BG327" s="168"/>
      <c r="BH327" s="168"/>
      <c r="BI327" s="168"/>
      <c r="BJ327" s="168"/>
      <c r="BK327" s="168"/>
      <c r="BL327" s="168"/>
      <c r="BM327" s="168"/>
      <c r="BN327" s="168"/>
      <c r="BO327" s="168"/>
      <c r="BP327" s="168"/>
      <c r="BQ327" s="168"/>
      <c r="BR327" s="168"/>
      <c r="BS327" s="168"/>
      <c r="BT327" s="168"/>
      <c r="BU327" s="168"/>
      <c r="BV327" s="168"/>
      <c r="BW327" s="168"/>
      <c r="BX327" s="168"/>
      <c r="BY327" s="168"/>
      <c r="BZ327" s="168"/>
      <c r="CA327" s="168"/>
      <c r="CB327" s="168"/>
      <c r="CC327" s="168"/>
      <c r="CD327" s="168"/>
      <c r="CE327" s="168"/>
      <c r="CF327" s="168"/>
      <c r="CG327" s="168"/>
      <c r="CH327" s="168"/>
      <c r="CI327" s="168"/>
      <c r="CJ327" s="168"/>
      <c r="CK327" s="168"/>
      <c r="CL327" s="168"/>
      <c r="CM327" s="168"/>
      <c r="CN327" s="168"/>
      <c r="CO327" s="168"/>
      <c r="CP327" s="168"/>
      <c r="CQ327" s="168"/>
      <c r="CR327" s="168"/>
      <c r="CS327" s="168"/>
      <c r="CT327" s="168"/>
      <c r="CU327" s="168"/>
      <c r="CV327" s="168"/>
      <c r="CW327" s="168"/>
      <c r="CX327" s="168"/>
      <c r="CY327" s="168"/>
      <c r="CZ327" s="168"/>
      <c r="DA327" s="168"/>
      <c r="DB327" s="168"/>
      <c r="DC327" s="168"/>
      <c r="DD327" s="168"/>
      <c r="DE327" s="168"/>
      <c r="DF327" s="168"/>
      <c r="DG327" s="168"/>
      <c r="DH327" s="168"/>
      <c r="DI327" s="168"/>
      <c r="DJ327" s="168"/>
      <c r="DK327" s="168"/>
      <c r="DL327" s="168"/>
      <c r="DM327" s="168"/>
      <c r="DN327" s="168"/>
      <c r="DO327" s="168"/>
      <c r="DP327" s="168"/>
      <c r="DQ327" s="168"/>
      <c r="DR327" s="168"/>
      <c r="DS327" s="168"/>
      <c r="DT327" s="168"/>
      <c r="DU327" s="168"/>
      <c r="DV327" s="168"/>
      <c r="DW327" s="168"/>
      <c r="DX327" s="168"/>
      <c r="DY327" s="168"/>
      <c r="DZ327" s="168"/>
      <c r="EA327" s="168"/>
      <c r="EB327" s="168"/>
      <c r="EC327" s="168"/>
      <c r="ED327" s="168"/>
      <c r="EE327" s="168"/>
      <c r="EF327" s="168"/>
      <c r="EG327" s="168"/>
      <c r="EH327" s="168"/>
      <c r="EI327" s="168"/>
      <c r="EJ327" s="168"/>
      <c r="EK327" s="168"/>
      <c r="EL327" s="168"/>
      <c r="EM327" s="168"/>
      <c r="EN327" s="168"/>
      <c r="EO327" s="168"/>
      <c r="EP327" s="168"/>
      <c r="EQ327" s="168"/>
      <c r="ER327" s="168"/>
      <c r="ES327" s="168"/>
      <c r="ET327" s="168"/>
      <c r="EU327" s="168"/>
      <c r="EV327" s="168"/>
      <c r="EW327" s="168"/>
      <c r="EX327" s="168"/>
      <c r="EY327" s="168"/>
      <c r="EZ327" s="168"/>
      <c r="FA327" s="168"/>
      <c r="FB327" s="168"/>
      <c r="FC327" s="168"/>
      <c r="FD327" s="168"/>
      <c r="FE327" s="168"/>
      <c r="FF327" s="168"/>
      <c r="FG327" s="168"/>
    </row>
    <row r="328" spans="1:163" ht="15.75">
      <c r="A328" s="204">
        <v>42186</v>
      </c>
      <c r="B328" s="122" t="s">
        <v>36</v>
      </c>
      <c r="C328" s="24"/>
      <c r="D328" s="181">
        <v>15</v>
      </c>
      <c r="E328" s="198"/>
      <c r="F328" s="124">
        <v>74864</v>
      </c>
      <c r="G328" s="143">
        <f t="shared" si="39"/>
        <v>816137</v>
      </c>
      <c r="H328" s="143">
        <v>412128</v>
      </c>
      <c r="I328" s="144">
        <f t="shared" si="40"/>
        <v>4747933</v>
      </c>
      <c r="J328" s="126">
        <f t="shared" si="41"/>
        <v>486992</v>
      </c>
      <c r="K328" s="145">
        <f t="shared" si="42"/>
        <v>5564070</v>
      </c>
      <c r="L328" s="126">
        <v>280</v>
      </c>
      <c r="M328" s="143">
        <f t="shared" si="52"/>
        <v>2894</v>
      </c>
      <c r="N328" s="126">
        <v>1088</v>
      </c>
      <c r="O328" s="126">
        <v>2630</v>
      </c>
      <c r="P328" s="132">
        <f t="shared" si="43"/>
        <v>3718</v>
      </c>
      <c r="Q328" s="144">
        <f t="shared" si="47"/>
        <v>43919</v>
      </c>
      <c r="R328" s="126">
        <f t="shared" si="44"/>
        <v>3998</v>
      </c>
      <c r="S328" s="145">
        <f t="shared" si="48"/>
        <v>46813</v>
      </c>
      <c r="T328" s="126">
        <v>47708</v>
      </c>
      <c r="U328" s="143">
        <f t="shared" si="49"/>
        <v>493494</v>
      </c>
      <c r="V328" s="126">
        <v>183691</v>
      </c>
      <c r="W328" s="126">
        <v>84858</v>
      </c>
      <c r="X328" s="132">
        <f t="shared" si="45"/>
        <v>268549</v>
      </c>
      <c r="Y328" s="144">
        <f t="shared" si="50"/>
        <v>3042767</v>
      </c>
      <c r="Z328" s="126">
        <f t="shared" si="46"/>
        <v>316257</v>
      </c>
      <c r="AA328" s="145">
        <f t="shared" si="51"/>
        <v>3536261</v>
      </c>
      <c r="AB328" s="168"/>
      <c r="AC328" s="168"/>
      <c r="AD328" s="168"/>
      <c r="AE328" s="147"/>
      <c r="AF328" s="201">
        <v>538868</v>
      </c>
      <c r="AG328" s="211">
        <v>95416</v>
      </c>
      <c r="AH328" s="168"/>
      <c r="AI328" s="168"/>
      <c r="AJ328" s="168"/>
      <c r="AK328" s="168"/>
      <c r="AL328" s="168"/>
      <c r="AM328" s="168"/>
      <c r="AN328" s="168"/>
      <c r="AO328" s="168"/>
      <c r="AP328" s="168"/>
      <c r="AQ328" s="168"/>
      <c r="AR328" s="168"/>
      <c r="AS328" s="168"/>
      <c r="AT328" s="168"/>
      <c r="AU328" s="168"/>
      <c r="AV328" s="168"/>
      <c r="AW328" s="168"/>
      <c r="AX328" s="168"/>
      <c r="AY328" s="168"/>
      <c r="AZ328" s="168"/>
      <c r="BA328" s="168"/>
      <c r="BB328" s="168"/>
      <c r="BC328" s="168"/>
      <c r="BD328" s="168"/>
      <c r="BE328" s="168"/>
      <c r="BF328" s="168"/>
      <c r="BG328" s="168"/>
      <c r="BH328" s="168"/>
      <c r="BI328" s="168"/>
      <c r="BJ328" s="168"/>
      <c r="BK328" s="168"/>
      <c r="BL328" s="168"/>
      <c r="BM328" s="168"/>
      <c r="BN328" s="168"/>
      <c r="BO328" s="168"/>
      <c r="BP328" s="168"/>
      <c r="BQ328" s="168"/>
      <c r="BR328" s="168"/>
      <c r="BS328" s="168"/>
      <c r="BT328" s="168"/>
      <c r="BU328" s="168"/>
      <c r="BV328" s="168"/>
      <c r="BW328" s="168"/>
      <c r="BX328" s="168"/>
      <c r="BY328" s="168"/>
      <c r="BZ328" s="168"/>
      <c r="CA328" s="168"/>
      <c r="CB328" s="168"/>
      <c r="CC328" s="168"/>
      <c r="CD328" s="168"/>
      <c r="CE328" s="168"/>
      <c r="CF328" s="168"/>
      <c r="CG328" s="168"/>
      <c r="CH328" s="168"/>
      <c r="CI328" s="168"/>
      <c r="CJ328" s="168"/>
      <c r="CK328" s="168"/>
      <c r="CL328" s="168"/>
      <c r="CM328" s="168"/>
      <c r="CN328" s="168"/>
      <c r="CO328" s="168"/>
      <c r="CP328" s="168"/>
      <c r="CQ328" s="168"/>
      <c r="CR328" s="168"/>
      <c r="CS328" s="168"/>
      <c r="CT328" s="168"/>
      <c r="CU328" s="168"/>
      <c r="CV328" s="168"/>
      <c r="CW328" s="168"/>
      <c r="CX328" s="168"/>
      <c r="CY328" s="168"/>
      <c r="CZ328" s="168"/>
      <c r="DA328" s="168"/>
      <c r="DB328" s="168"/>
      <c r="DC328" s="168"/>
      <c r="DD328" s="168"/>
      <c r="DE328" s="168"/>
      <c r="DF328" s="168"/>
      <c r="DG328" s="168"/>
      <c r="DH328" s="168"/>
      <c r="DI328" s="168"/>
      <c r="DJ328" s="168"/>
      <c r="DK328" s="168"/>
      <c r="DL328" s="168"/>
      <c r="DM328" s="168"/>
      <c r="DN328" s="168"/>
      <c r="DO328" s="168"/>
      <c r="DP328" s="168"/>
      <c r="DQ328" s="168"/>
      <c r="DR328" s="168"/>
      <c r="DS328" s="168"/>
      <c r="DT328" s="168"/>
      <c r="DU328" s="168"/>
      <c r="DV328" s="168"/>
      <c r="DW328" s="168"/>
      <c r="DX328" s="168"/>
      <c r="DY328" s="168"/>
      <c r="DZ328" s="168"/>
      <c r="EA328" s="168"/>
      <c r="EB328" s="168"/>
      <c r="EC328" s="168"/>
      <c r="ED328" s="168"/>
      <c r="EE328" s="168"/>
      <c r="EF328" s="168"/>
      <c r="EG328" s="168"/>
      <c r="EH328" s="168"/>
      <c r="EI328" s="168"/>
      <c r="EJ328" s="168"/>
      <c r="EK328" s="168"/>
      <c r="EL328" s="168"/>
      <c r="EM328" s="168"/>
      <c r="EN328" s="168"/>
      <c r="EO328" s="168"/>
      <c r="EP328" s="168"/>
      <c r="EQ328" s="168"/>
      <c r="ER328" s="168"/>
      <c r="ES328" s="168"/>
      <c r="ET328" s="168"/>
      <c r="EU328" s="168"/>
      <c r="EV328" s="168"/>
      <c r="EW328" s="168"/>
      <c r="EX328" s="168"/>
      <c r="EY328" s="168"/>
      <c r="EZ328" s="168"/>
      <c r="FA328" s="168"/>
      <c r="FB328" s="168"/>
      <c r="FC328" s="168"/>
      <c r="FD328" s="168"/>
      <c r="FE328" s="168"/>
      <c r="FF328" s="168"/>
      <c r="FG328" s="168"/>
    </row>
    <row r="329" spans="1:163" ht="15.75">
      <c r="A329" s="204">
        <v>42217</v>
      </c>
      <c r="B329" s="122" t="s">
        <v>37</v>
      </c>
      <c r="C329" s="24"/>
      <c r="D329" s="181">
        <v>15</v>
      </c>
      <c r="E329" s="198"/>
      <c r="F329" s="124">
        <v>70437</v>
      </c>
      <c r="G329" s="143">
        <f t="shared" si="39"/>
        <v>827741</v>
      </c>
      <c r="H329" s="143">
        <v>397746</v>
      </c>
      <c r="I329" s="144">
        <f t="shared" si="40"/>
        <v>4753464</v>
      </c>
      <c r="J329" s="126">
        <f t="shared" si="41"/>
        <v>468183</v>
      </c>
      <c r="K329" s="145">
        <f t="shared" si="42"/>
        <v>5581205</v>
      </c>
      <c r="L329" s="126">
        <v>271</v>
      </c>
      <c r="M329" s="143">
        <f t="shared" si="52"/>
        <v>2943</v>
      </c>
      <c r="N329" s="126">
        <v>1035</v>
      </c>
      <c r="O329" s="126">
        <v>2582</v>
      </c>
      <c r="P329" s="132">
        <f t="shared" si="43"/>
        <v>3617</v>
      </c>
      <c r="Q329" s="144">
        <f t="shared" si="47"/>
        <v>43971</v>
      </c>
      <c r="R329" s="126">
        <f t="shared" si="44"/>
        <v>3888</v>
      </c>
      <c r="S329" s="145">
        <f t="shared" si="48"/>
        <v>46914</v>
      </c>
      <c r="T329" s="126">
        <v>46108</v>
      </c>
      <c r="U329" s="143">
        <f t="shared" si="49"/>
        <v>501834</v>
      </c>
      <c r="V329" s="126">
        <v>176761</v>
      </c>
      <c r="W329" s="126">
        <v>83982</v>
      </c>
      <c r="X329" s="132">
        <f t="shared" si="45"/>
        <v>260743</v>
      </c>
      <c r="Y329" s="144">
        <f t="shared" si="50"/>
        <v>3051197</v>
      </c>
      <c r="Z329" s="126">
        <f t="shared" si="46"/>
        <v>306851</v>
      </c>
      <c r="AA329" s="145">
        <f t="shared" si="51"/>
        <v>3553031</v>
      </c>
      <c r="AB329" s="168"/>
      <c r="AC329" s="168"/>
      <c r="AD329" s="168"/>
      <c r="AE329" s="147"/>
      <c r="AF329" s="201">
        <v>521594</v>
      </c>
      <c r="AG329" s="211">
        <v>92216</v>
      </c>
      <c r="AH329" s="168"/>
      <c r="AI329" s="168"/>
      <c r="AJ329" s="168"/>
      <c r="AK329" s="168"/>
      <c r="AL329" s="168"/>
      <c r="AM329" s="168"/>
      <c r="AN329" s="168"/>
      <c r="AO329" s="168"/>
      <c r="AP329" s="168"/>
      <c r="AQ329" s="168"/>
      <c r="AR329" s="168"/>
      <c r="AS329" s="168"/>
      <c r="AT329" s="168"/>
      <c r="AU329" s="168"/>
      <c r="AV329" s="168"/>
      <c r="AW329" s="168"/>
      <c r="AX329" s="168"/>
      <c r="AY329" s="168"/>
      <c r="AZ329" s="168"/>
      <c r="BA329" s="168"/>
      <c r="BB329" s="168"/>
      <c r="BC329" s="168"/>
      <c r="BD329" s="168"/>
      <c r="BE329" s="168"/>
      <c r="BF329" s="168"/>
      <c r="BG329" s="168"/>
      <c r="BH329" s="168"/>
      <c r="BI329" s="168"/>
      <c r="BJ329" s="168"/>
      <c r="BK329" s="168"/>
      <c r="BL329" s="168"/>
      <c r="BM329" s="168"/>
      <c r="BN329" s="168"/>
      <c r="BO329" s="168"/>
      <c r="BP329" s="168"/>
      <c r="BQ329" s="168"/>
      <c r="BR329" s="168"/>
      <c r="BS329" s="168"/>
      <c r="BT329" s="168"/>
      <c r="BU329" s="168"/>
      <c r="BV329" s="168"/>
      <c r="BW329" s="168"/>
      <c r="BX329" s="168"/>
      <c r="BY329" s="168"/>
      <c r="BZ329" s="168"/>
      <c r="CA329" s="168"/>
      <c r="CB329" s="168"/>
      <c r="CC329" s="168"/>
      <c r="CD329" s="168"/>
      <c r="CE329" s="168"/>
      <c r="CF329" s="168"/>
      <c r="CG329" s="168"/>
      <c r="CH329" s="168"/>
      <c r="CI329" s="168"/>
      <c r="CJ329" s="168"/>
      <c r="CK329" s="168"/>
      <c r="CL329" s="168"/>
      <c r="CM329" s="168"/>
      <c r="CN329" s="168"/>
      <c r="CO329" s="168"/>
      <c r="CP329" s="168"/>
      <c r="CQ329" s="168"/>
      <c r="CR329" s="168"/>
      <c r="CS329" s="168"/>
      <c r="CT329" s="168"/>
      <c r="CU329" s="168"/>
      <c r="CV329" s="168"/>
      <c r="CW329" s="168"/>
      <c r="CX329" s="168"/>
      <c r="CY329" s="168"/>
      <c r="CZ329" s="168"/>
      <c r="DA329" s="168"/>
      <c r="DB329" s="168"/>
      <c r="DC329" s="168"/>
      <c r="DD329" s="168"/>
      <c r="DE329" s="168"/>
      <c r="DF329" s="168"/>
      <c r="DG329" s="168"/>
      <c r="DH329" s="168"/>
      <c r="DI329" s="168"/>
      <c r="DJ329" s="168"/>
      <c r="DK329" s="168"/>
      <c r="DL329" s="168"/>
      <c r="DM329" s="168"/>
      <c r="DN329" s="168"/>
      <c r="DO329" s="168"/>
      <c r="DP329" s="168"/>
      <c r="DQ329" s="168"/>
      <c r="DR329" s="168"/>
      <c r="DS329" s="168"/>
      <c r="DT329" s="168"/>
      <c r="DU329" s="168"/>
      <c r="DV329" s="168"/>
      <c r="DW329" s="168"/>
      <c r="DX329" s="168"/>
      <c r="DY329" s="168"/>
      <c r="DZ329" s="168"/>
      <c r="EA329" s="168"/>
      <c r="EB329" s="168"/>
      <c r="EC329" s="168"/>
      <c r="ED329" s="168"/>
      <c r="EE329" s="168"/>
      <c r="EF329" s="168"/>
      <c r="EG329" s="168"/>
      <c r="EH329" s="168"/>
      <c r="EI329" s="168"/>
      <c r="EJ329" s="168"/>
      <c r="EK329" s="168"/>
      <c r="EL329" s="168"/>
      <c r="EM329" s="168"/>
      <c r="EN329" s="168"/>
      <c r="EO329" s="168"/>
      <c r="EP329" s="168"/>
      <c r="EQ329" s="168"/>
      <c r="ER329" s="168"/>
      <c r="ES329" s="168"/>
      <c r="ET329" s="168"/>
      <c r="EU329" s="168"/>
      <c r="EV329" s="168"/>
      <c r="EW329" s="168"/>
      <c r="EX329" s="168"/>
      <c r="EY329" s="168"/>
      <c r="EZ329" s="168"/>
      <c r="FA329" s="168"/>
      <c r="FB329" s="168"/>
      <c r="FC329" s="168"/>
      <c r="FD329" s="168"/>
      <c r="FE329" s="168"/>
      <c r="FF329" s="168"/>
      <c r="FG329" s="168"/>
    </row>
    <row r="330" spans="1:163" ht="15.75">
      <c r="A330" s="204">
        <v>42248</v>
      </c>
      <c r="B330" s="122" t="s">
        <v>38</v>
      </c>
      <c r="C330" s="24"/>
      <c r="D330" s="181">
        <v>15</v>
      </c>
      <c r="E330" s="198"/>
      <c r="F330" s="124">
        <v>70359</v>
      </c>
      <c r="G330" s="143">
        <f t="shared" si="39"/>
        <v>837239</v>
      </c>
      <c r="H330" s="143">
        <v>397481</v>
      </c>
      <c r="I330" s="144">
        <f t="shared" si="40"/>
        <v>4759712</v>
      </c>
      <c r="J330" s="126">
        <f t="shared" si="41"/>
        <v>467840</v>
      </c>
      <c r="K330" s="145">
        <f t="shared" si="42"/>
        <v>5596951</v>
      </c>
      <c r="L330" s="126">
        <v>262</v>
      </c>
      <c r="M330" s="143">
        <f t="shared" si="52"/>
        <v>2981</v>
      </c>
      <c r="N330" s="126">
        <v>990</v>
      </c>
      <c r="O330" s="126">
        <v>2684</v>
      </c>
      <c r="P330" s="132">
        <f t="shared" si="43"/>
        <v>3674</v>
      </c>
      <c r="Q330" s="144">
        <f t="shared" si="47"/>
        <v>44076</v>
      </c>
      <c r="R330" s="126">
        <f t="shared" si="44"/>
        <v>3936</v>
      </c>
      <c r="S330" s="145">
        <f t="shared" si="48"/>
        <v>47057</v>
      </c>
      <c r="T330" s="126">
        <v>44628</v>
      </c>
      <c r="U330" s="143">
        <f t="shared" si="49"/>
        <v>508366</v>
      </c>
      <c r="V330" s="126">
        <v>171301</v>
      </c>
      <c r="W330" s="126">
        <v>92015</v>
      </c>
      <c r="X330" s="132">
        <f t="shared" si="45"/>
        <v>263316</v>
      </c>
      <c r="Y330" s="144">
        <f t="shared" si="50"/>
        <v>3060770</v>
      </c>
      <c r="Z330" s="126">
        <f t="shared" si="46"/>
        <v>307944</v>
      </c>
      <c r="AA330" s="145">
        <f t="shared" si="51"/>
        <v>3569136</v>
      </c>
      <c r="AB330" s="168"/>
      <c r="AC330" s="168"/>
      <c r="AD330" s="168"/>
      <c r="AE330" s="147"/>
      <c r="AF330" s="201">
        <v>526438</v>
      </c>
      <c r="AG330" s="211">
        <v>89080</v>
      </c>
      <c r="AH330" s="168"/>
      <c r="AI330" s="168"/>
      <c r="AJ330" s="168"/>
      <c r="AK330" s="168"/>
      <c r="AL330" s="168"/>
      <c r="AM330" s="168"/>
      <c r="AN330" s="168"/>
      <c r="AO330" s="168"/>
      <c r="AP330" s="168"/>
      <c r="AQ330" s="168"/>
      <c r="AR330" s="168"/>
      <c r="AS330" s="168"/>
      <c r="AT330" s="168"/>
      <c r="AU330" s="168"/>
      <c r="AV330" s="168"/>
      <c r="AW330" s="168"/>
      <c r="AX330" s="168"/>
      <c r="AY330" s="168"/>
      <c r="AZ330" s="168"/>
      <c r="BA330" s="168"/>
      <c r="BB330" s="168"/>
      <c r="BC330" s="168"/>
      <c r="BD330" s="168"/>
      <c r="BE330" s="168"/>
      <c r="BF330" s="168"/>
      <c r="BG330" s="168"/>
      <c r="BH330" s="168"/>
      <c r="BI330" s="168"/>
      <c r="BJ330" s="168"/>
      <c r="BK330" s="168"/>
      <c r="BL330" s="168"/>
      <c r="BM330" s="168"/>
      <c r="BN330" s="168"/>
      <c r="BO330" s="168"/>
      <c r="BP330" s="168"/>
      <c r="BQ330" s="168"/>
      <c r="BR330" s="168"/>
      <c r="BS330" s="168"/>
      <c r="BT330" s="168"/>
      <c r="BU330" s="168"/>
      <c r="BV330" s="168"/>
      <c r="BW330" s="168"/>
      <c r="BX330" s="168"/>
      <c r="BY330" s="168"/>
      <c r="BZ330" s="168"/>
      <c r="CA330" s="168"/>
      <c r="CB330" s="168"/>
      <c r="CC330" s="168"/>
      <c r="CD330" s="168"/>
      <c r="CE330" s="168"/>
      <c r="CF330" s="168"/>
      <c r="CG330" s="168"/>
      <c r="CH330" s="168"/>
      <c r="CI330" s="168"/>
      <c r="CJ330" s="168"/>
      <c r="CK330" s="168"/>
      <c r="CL330" s="168"/>
      <c r="CM330" s="168"/>
      <c r="CN330" s="168"/>
      <c r="CO330" s="168"/>
      <c r="CP330" s="168"/>
      <c r="CQ330" s="168"/>
      <c r="CR330" s="168"/>
      <c r="CS330" s="168"/>
      <c r="CT330" s="168"/>
      <c r="CU330" s="168"/>
      <c r="CV330" s="168"/>
      <c r="CW330" s="168"/>
      <c r="CX330" s="168"/>
      <c r="CY330" s="168"/>
      <c r="CZ330" s="168"/>
      <c r="DA330" s="168"/>
      <c r="DB330" s="168"/>
      <c r="DC330" s="168"/>
      <c r="DD330" s="168"/>
      <c r="DE330" s="168"/>
      <c r="DF330" s="168"/>
      <c r="DG330" s="168"/>
      <c r="DH330" s="168"/>
      <c r="DI330" s="168"/>
      <c r="DJ330" s="168"/>
      <c r="DK330" s="168"/>
      <c r="DL330" s="168"/>
      <c r="DM330" s="168"/>
      <c r="DN330" s="168"/>
      <c r="DO330" s="168"/>
      <c r="DP330" s="168"/>
      <c r="DQ330" s="168"/>
      <c r="DR330" s="168"/>
      <c r="DS330" s="168"/>
      <c r="DT330" s="168"/>
      <c r="DU330" s="168"/>
      <c r="DV330" s="168"/>
      <c r="DW330" s="168"/>
      <c r="DX330" s="168"/>
      <c r="DY330" s="168"/>
      <c r="DZ330" s="168"/>
      <c r="EA330" s="168"/>
      <c r="EB330" s="168"/>
      <c r="EC330" s="168"/>
      <c r="ED330" s="168"/>
      <c r="EE330" s="168"/>
      <c r="EF330" s="168"/>
      <c r="EG330" s="168"/>
      <c r="EH330" s="168"/>
      <c r="EI330" s="168"/>
      <c r="EJ330" s="168"/>
      <c r="EK330" s="168"/>
      <c r="EL330" s="168"/>
      <c r="EM330" s="168"/>
      <c r="EN330" s="168"/>
      <c r="EO330" s="168"/>
      <c r="EP330" s="168"/>
      <c r="EQ330" s="168"/>
      <c r="ER330" s="168"/>
      <c r="ES330" s="168"/>
      <c r="ET330" s="168"/>
      <c r="EU330" s="168"/>
      <c r="EV330" s="168"/>
      <c r="EW330" s="168"/>
      <c r="EX330" s="168"/>
      <c r="EY330" s="168"/>
      <c r="EZ330" s="168"/>
      <c r="FA330" s="168"/>
      <c r="FB330" s="168"/>
      <c r="FC330" s="168"/>
      <c r="FD330" s="168"/>
      <c r="FE330" s="168"/>
      <c r="FF330" s="168"/>
      <c r="FG330" s="168"/>
    </row>
    <row r="331" spans="1:163" ht="15.75">
      <c r="A331" s="204">
        <v>42278</v>
      </c>
      <c r="B331" s="122" t="s">
        <v>39</v>
      </c>
      <c r="C331" s="24"/>
      <c r="D331" s="181">
        <v>15</v>
      </c>
      <c r="E331" s="198"/>
      <c r="F331" s="124">
        <v>80878</v>
      </c>
      <c r="G331" s="143">
        <f t="shared" si="39"/>
        <v>847767</v>
      </c>
      <c r="H331" s="143">
        <v>427791</v>
      </c>
      <c r="I331" s="144">
        <f t="shared" si="40"/>
        <v>4764800</v>
      </c>
      <c r="J331" s="126">
        <f t="shared" si="41"/>
        <v>508669</v>
      </c>
      <c r="K331" s="145">
        <f t="shared" si="42"/>
        <v>5612567</v>
      </c>
      <c r="L331" s="126">
        <v>279</v>
      </c>
      <c r="M331" s="143">
        <f t="shared" si="52"/>
        <v>3025</v>
      </c>
      <c r="N331" s="126">
        <v>1016</v>
      </c>
      <c r="O331" s="126">
        <v>2920</v>
      </c>
      <c r="P331" s="132">
        <f t="shared" si="43"/>
        <v>3936</v>
      </c>
      <c r="Q331" s="144">
        <f t="shared" si="47"/>
        <v>44197</v>
      </c>
      <c r="R331" s="126">
        <f t="shared" si="44"/>
        <v>4215</v>
      </c>
      <c r="S331" s="145">
        <f t="shared" si="48"/>
        <v>47222</v>
      </c>
      <c r="T331" s="126">
        <v>47484</v>
      </c>
      <c r="U331" s="143">
        <f t="shared" si="49"/>
        <v>515906</v>
      </c>
      <c r="V331" s="126">
        <v>176265</v>
      </c>
      <c r="W331" s="126">
        <v>98282</v>
      </c>
      <c r="X331" s="132">
        <f t="shared" si="45"/>
        <v>274547</v>
      </c>
      <c r="Y331" s="144">
        <f t="shared" si="50"/>
        <v>3066195</v>
      </c>
      <c r="Z331" s="126">
        <f t="shared" si="46"/>
        <v>322031</v>
      </c>
      <c r="AA331" s="145">
        <f t="shared" si="51"/>
        <v>3582101</v>
      </c>
      <c r="AB331" s="168"/>
      <c r="AC331" s="168"/>
      <c r="AD331" s="168"/>
      <c r="AE331" s="147"/>
      <c r="AF331" s="201">
        <v>549686</v>
      </c>
      <c r="AG331" s="211">
        <v>94808</v>
      </c>
      <c r="AH331" s="168"/>
      <c r="AI331" s="168"/>
      <c r="AJ331" s="168"/>
      <c r="AK331" s="168"/>
      <c r="AL331" s="168"/>
      <c r="AM331" s="168"/>
      <c r="AN331" s="168"/>
      <c r="AO331" s="168"/>
      <c r="AP331" s="168"/>
      <c r="AQ331" s="168"/>
      <c r="AR331" s="168"/>
      <c r="AS331" s="168"/>
      <c r="AT331" s="168"/>
      <c r="AU331" s="168"/>
      <c r="AV331" s="168"/>
      <c r="AW331" s="168"/>
      <c r="AX331" s="168"/>
      <c r="AY331" s="168"/>
      <c r="AZ331" s="168"/>
      <c r="BA331" s="168"/>
      <c r="BB331" s="168"/>
      <c r="BC331" s="168"/>
      <c r="BD331" s="168"/>
      <c r="BE331" s="168"/>
      <c r="BF331" s="168"/>
      <c r="BG331" s="168"/>
      <c r="BH331" s="168"/>
      <c r="BI331" s="168"/>
      <c r="BJ331" s="168"/>
      <c r="BK331" s="168"/>
      <c r="BL331" s="168"/>
      <c r="BM331" s="168"/>
      <c r="BN331" s="168"/>
      <c r="BO331" s="168"/>
      <c r="BP331" s="168"/>
      <c r="BQ331" s="168"/>
      <c r="BR331" s="168"/>
      <c r="BS331" s="168"/>
      <c r="BT331" s="168"/>
      <c r="BU331" s="168"/>
      <c r="BV331" s="168"/>
      <c r="BW331" s="168"/>
      <c r="BX331" s="168"/>
      <c r="BY331" s="168"/>
      <c r="BZ331" s="168"/>
      <c r="CA331" s="168"/>
      <c r="CB331" s="168"/>
      <c r="CC331" s="168"/>
      <c r="CD331" s="168"/>
      <c r="CE331" s="168"/>
      <c r="CF331" s="168"/>
      <c r="CG331" s="168"/>
      <c r="CH331" s="168"/>
      <c r="CI331" s="168"/>
      <c r="CJ331" s="168"/>
      <c r="CK331" s="168"/>
      <c r="CL331" s="168"/>
      <c r="CM331" s="168"/>
      <c r="CN331" s="168"/>
      <c r="CO331" s="168"/>
      <c r="CP331" s="168"/>
      <c r="CQ331" s="168"/>
      <c r="CR331" s="168"/>
      <c r="CS331" s="168"/>
      <c r="CT331" s="168"/>
      <c r="CU331" s="168"/>
      <c r="CV331" s="168"/>
      <c r="CW331" s="168"/>
      <c r="CX331" s="168"/>
      <c r="CY331" s="168"/>
      <c r="CZ331" s="168"/>
      <c r="DA331" s="168"/>
      <c r="DB331" s="168"/>
      <c r="DC331" s="168"/>
      <c r="DD331" s="168"/>
      <c r="DE331" s="168"/>
      <c r="DF331" s="168"/>
      <c r="DG331" s="168"/>
      <c r="DH331" s="168"/>
      <c r="DI331" s="168"/>
      <c r="DJ331" s="168"/>
      <c r="DK331" s="168"/>
      <c r="DL331" s="168"/>
      <c r="DM331" s="168"/>
      <c r="DN331" s="168"/>
      <c r="DO331" s="168"/>
      <c r="DP331" s="168"/>
      <c r="DQ331" s="168"/>
      <c r="DR331" s="168"/>
      <c r="DS331" s="168"/>
      <c r="DT331" s="168"/>
      <c r="DU331" s="168"/>
      <c r="DV331" s="168"/>
      <c r="DW331" s="168"/>
      <c r="DX331" s="168"/>
      <c r="DY331" s="168"/>
      <c r="DZ331" s="168"/>
      <c r="EA331" s="168"/>
      <c r="EB331" s="168"/>
      <c r="EC331" s="168"/>
      <c r="ED331" s="168"/>
      <c r="EE331" s="168"/>
      <c r="EF331" s="168"/>
      <c r="EG331" s="168"/>
      <c r="EH331" s="168"/>
      <c r="EI331" s="168"/>
      <c r="EJ331" s="168"/>
      <c r="EK331" s="168"/>
      <c r="EL331" s="168"/>
      <c r="EM331" s="168"/>
      <c r="EN331" s="168"/>
      <c r="EO331" s="168"/>
      <c r="EP331" s="168"/>
      <c r="EQ331" s="168"/>
      <c r="ER331" s="168"/>
      <c r="ES331" s="168"/>
      <c r="ET331" s="168"/>
      <c r="EU331" s="168"/>
      <c r="EV331" s="168"/>
      <c r="EW331" s="168"/>
      <c r="EX331" s="168"/>
      <c r="EY331" s="168"/>
      <c r="EZ331" s="168"/>
      <c r="FA331" s="168"/>
      <c r="FB331" s="168"/>
      <c r="FC331" s="168"/>
      <c r="FD331" s="168"/>
      <c r="FE331" s="168"/>
      <c r="FF331" s="168"/>
      <c r="FG331" s="168"/>
    </row>
    <row r="332" spans="1:163" ht="15.75">
      <c r="A332" s="204">
        <v>42309</v>
      </c>
      <c r="B332" s="122" t="s">
        <v>40</v>
      </c>
      <c r="C332" s="24"/>
      <c r="D332" s="181">
        <v>15</v>
      </c>
      <c r="E332" s="198"/>
      <c r="F332" s="124">
        <v>77337</v>
      </c>
      <c r="G332" s="143">
        <f t="shared" si="39"/>
        <v>860060</v>
      </c>
      <c r="H332" s="143">
        <v>430344</v>
      </c>
      <c r="I332" s="144">
        <f t="shared" si="40"/>
        <v>4791609</v>
      </c>
      <c r="J332" s="126">
        <f t="shared" si="41"/>
        <v>507681</v>
      </c>
      <c r="K332" s="145">
        <f t="shared" si="42"/>
        <v>5651669</v>
      </c>
      <c r="L332" s="126">
        <v>261</v>
      </c>
      <c r="M332" s="143">
        <f t="shared" si="52"/>
        <v>3066</v>
      </c>
      <c r="N332" s="126">
        <v>987</v>
      </c>
      <c r="O332" s="126">
        <v>2988</v>
      </c>
      <c r="P332" s="132">
        <f t="shared" si="43"/>
        <v>3975</v>
      </c>
      <c r="Q332" s="144">
        <f t="shared" si="47"/>
        <v>44501</v>
      </c>
      <c r="R332" s="126">
        <f t="shared" si="44"/>
        <v>4236</v>
      </c>
      <c r="S332" s="145">
        <f t="shared" si="48"/>
        <v>47567</v>
      </c>
      <c r="T332" s="126">
        <v>44304</v>
      </c>
      <c r="U332" s="143">
        <f t="shared" si="49"/>
        <v>522842</v>
      </c>
      <c r="V332" s="126">
        <v>171078</v>
      </c>
      <c r="W332" s="126">
        <v>97938</v>
      </c>
      <c r="X332" s="132">
        <f t="shared" si="45"/>
        <v>269016</v>
      </c>
      <c r="Y332" s="144">
        <f t="shared" si="50"/>
        <v>3079546</v>
      </c>
      <c r="Z332" s="126">
        <f t="shared" si="46"/>
        <v>313320</v>
      </c>
      <c r="AA332" s="145">
        <f t="shared" si="51"/>
        <v>3602388</v>
      </c>
      <c r="AB332" s="168"/>
      <c r="AC332" s="168"/>
      <c r="AD332" s="168"/>
      <c r="AE332" s="147"/>
      <c r="AF332" s="201">
        <v>537680</v>
      </c>
      <c r="AG332" s="211">
        <v>88944</v>
      </c>
      <c r="AH332" s="168"/>
      <c r="AI332" s="168"/>
      <c r="AJ332" s="168"/>
      <c r="AK332" s="168"/>
      <c r="AL332" s="168"/>
      <c r="AM332" s="168"/>
      <c r="AN332" s="168"/>
      <c r="AO332" s="168"/>
      <c r="AP332" s="168"/>
      <c r="AQ332" s="168"/>
      <c r="AR332" s="168"/>
      <c r="AS332" s="168"/>
      <c r="AT332" s="168"/>
      <c r="AU332" s="168"/>
      <c r="AV332" s="168"/>
      <c r="AW332" s="168"/>
      <c r="AX332" s="168"/>
      <c r="AY332" s="168"/>
      <c r="AZ332" s="168"/>
      <c r="BA332" s="168"/>
      <c r="BB332" s="168"/>
      <c r="BC332" s="168"/>
      <c r="BD332" s="168"/>
      <c r="BE332" s="168"/>
      <c r="BF332" s="168"/>
      <c r="BG332" s="168"/>
      <c r="BH332" s="168"/>
      <c r="BI332" s="168"/>
      <c r="BJ332" s="168"/>
      <c r="BK332" s="168"/>
      <c r="BL332" s="168"/>
      <c r="BM332" s="168"/>
      <c r="BN332" s="168"/>
      <c r="BO332" s="168"/>
      <c r="BP332" s="168"/>
      <c r="BQ332" s="168"/>
      <c r="BR332" s="168"/>
      <c r="BS332" s="168"/>
      <c r="BT332" s="168"/>
      <c r="BU332" s="168"/>
      <c r="BV332" s="168"/>
      <c r="BW332" s="168"/>
      <c r="BX332" s="168"/>
      <c r="BY332" s="168"/>
      <c r="BZ332" s="168"/>
      <c r="CA332" s="168"/>
      <c r="CB332" s="168"/>
      <c r="CC332" s="168"/>
      <c r="CD332" s="168"/>
      <c r="CE332" s="168"/>
      <c r="CF332" s="168"/>
      <c r="CG332" s="168"/>
      <c r="CH332" s="168"/>
      <c r="CI332" s="168"/>
      <c r="CJ332" s="168"/>
      <c r="CK332" s="168"/>
      <c r="CL332" s="168"/>
      <c r="CM332" s="168"/>
      <c r="CN332" s="168"/>
      <c r="CO332" s="168"/>
      <c r="CP332" s="168"/>
      <c r="CQ332" s="168"/>
      <c r="CR332" s="168"/>
      <c r="CS332" s="168"/>
      <c r="CT332" s="168"/>
      <c r="CU332" s="168"/>
      <c r="CV332" s="168"/>
      <c r="CW332" s="168"/>
      <c r="CX332" s="168"/>
      <c r="CY332" s="168"/>
      <c r="CZ332" s="168"/>
      <c r="DA332" s="168"/>
      <c r="DB332" s="168"/>
      <c r="DC332" s="168"/>
      <c r="DD332" s="168"/>
      <c r="DE332" s="168"/>
      <c r="DF332" s="168"/>
      <c r="DG332" s="168"/>
      <c r="DH332" s="168"/>
      <c r="DI332" s="168"/>
      <c r="DJ332" s="168"/>
      <c r="DK332" s="168"/>
      <c r="DL332" s="168"/>
      <c r="DM332" s="168"/>
      <c r="DN332" s="168"/>
      <c r="DO332" s="168"/>
      <c r="DP332" s="168"/>
      <c r="DQ332" s="168"/>
      <c r="DR332" s="168"/>
      <c r="DS332" s="168"/>
      <c r="DT332" s="168"/>
      <c r="DU332" s="168"/>
      <c r="DV332" s="168"/>
      <c r="DW332" s="168"/>
      <c r="DX332" s="168"/>
      <c r="DY332" s="168"/>
      <c r="DZ332" s="168"/>
      <c r="EA332" s="168"/>
      <c r="EB332" s="168"/>
      <c r="EC332" s="168"/>
      <c r="ED332" s="168"/>
      <c r="EE332" s="168"/>
      <c r="EF332" s="168"/>
      <c r="EG332" s="168"/>
      <c r="EH332" s="168"/>
      <c r="EI332" s="168"/>
      <c r="EJ332" s="168"/>
      <c r="EK332" s="168"/>
      <c r="EL332" s="168"/>
      <c r="EM332" s="168"/>
      <c r="EN332" s="168"/>
      <c r="EO332" s="168"/>
      <c r="EP332" s="168"/>
      <c r="EQ332" s="168"/>
      <c r="ER332" s="168"/>
      <c r="ES332" s="168"/>
      <c r="ET332" s="168"/>
      <c r="EU332" s="168"/>
      <c r="EV332" s="168"/>
      <c r="EW332" s="168"/>
      <c r="EX332" s="168"/>
      <c r="EY332" s="168"/>
      <c r="EZ332" s="168"/>
      <c r="FA332" s="168"/>
      <c r="FB332" s="168"/>
      <c r="FC332" s="168"/>
      <c r="FD332" s="168"/>
      <c r="FE332" s="168"/>
      <c r="FF332" s="168"/>
      <c r="FG332" s="168"/>
    </row>
    <row r="333" spans="1:163" ht="15.75">
      <c r="A333" s="204">
        <v>42339</v>
      </c>
      <c r="B333" s="122" t="s">
        <v>41</v>
      </c>
      <c r="C333" s="24"/>
      <c r="D333" s="181">
        <v>15</v>
      </c>
      <c r="E333" s="198"/>
      <c r="F333" s="124">
        <v>84612</v>
      </c>
      <c r="G333" s="143">
        <f t="shared" si="39"/>
        <v>873057</v>
      </c>
      <c r="H333" s="143">
        <v>418561</v>
      </c>
      <c r="I333" s="144">
        <f t="shared" si="40"/>
        <v>4818045</v>
      </c>
      <c r="J333" s="126">
        <f t="shared" si="41"/>
        <v>503173</v>
      </c>
      <c r="K333" s="145">
        <f t="shared" si="42"/>
        <v>5691102</v>
      </c>
      <c r="L333" s="126">
        <v>305</v>
      </c>
      <c r="M333" s="143">
        <f t="shared" si="52"/>
        <v>3123</v>
      </c>
      <c r="N333" s="126">
        <v>950</v>
      </c>
      <c r="O333" s="126">
        <v>2992</v>
      </c>
      <c r="P333" s="132">
        <f t="shared" si="43"/>
        <v>3942</v>
      </c>
      <c r="Q333" s="144">
        <f t="shared" si="47"/>
        <v>44639</v>
      </c>
      <c r="R333" s="126">
        <f t="shared" si="44"/>
        <v>4247</v>
      </c>
      <c r="S333" s="145">
        <f t="shared" si="48"/>
        <v>47762</v>
      </c>
      <c r="T333" s="126">
        <v>51902</v>
      </c>
      <c r="U333" s="143">
        <f t="shared" si="49"/>
        <v>532508</v>
      </c>
      <c r="V333" s="126">
        <v>164517</v>
      </c>
      <c r="W333" s="126">
        <v>95007</v>
      </c>
      <c r="X333" s="132">
        <f t="shared" si="45"/>
        <v>259524</v>
      </c>
      <c r="Y333" s="144">
        <f t="shared" si="50"/>
        <v>3091572</v>
      </c>
      <c r="Z333" s="126">
        <f t="shared" si="46"/>
        <v>311426</v>
      </c>
      <c r="AA333" s="145">
        <f t="shared" si="51"/>
        <v>3624080</v>
      </c>
      <c r="AB333" s="168"/>
      <c r="AC333" s="168"/>
      <c r="AD333" s="168"/>
      <c r="AE333" s="147"/>
      <c r="AF333" s="201">
        <v>519041</v>
      </c>
      <c r="AG333" s="211">
        <v>103628</v>
      </c>
      <c r="AH333" s="168"/>
      <c r="AI333" s="168"/>
      <c r="AJ333" s="168"/>
      <c r="AK333" s="168"/>
      <c r="AL333" s="168"/>
      <c r="AM333" s="168"/>
      <c r="AN333" s="168"/>
      <c r="AO333" s="168"/>
      <c r="AP333" s="168"/>
      <c r="AQ333" s="168"/>
      <c r="AR333" s="168"/>
      <c r="AS333" s="168"/>
      <c r="AT333" s="168"/>
      <c r="AU333" s="168"/>
      <c r="AV333" s="168"/>
      <c r="AW333" s="168"/>
      <c r="AX333" s="168"/>
      <c r="AY333" s="168"/>
      <c r="AZ333" s="168"/>
      <c r="BA333" s="168"/>
      <c r="BB333" s="168"/>
      <c r="BC333" s="168"/>
      <c r="BD333" s="168"/>
      <c r="BE333" s="168"/>
      <c r="BF333" s="168"/>
      <c r="BG333" s="168"/>
      <c r="BH333" s="168"/>
      <c r="BI333" s="168"/>
      <c r="BJ333" s="168"/>
      <c r="BK333" s="168"/>
      <c r="BL333" s="168"/>
      <c r="BM333" s="168"/>
      <c r="BN333" s="168"/>
      <c r="BO333" s="168"/>
      <c r="BP333" s="168"/>
      <c r="BQ333" s="168"/>
      <c r="BR333" s="168"/>
      <c r="BS333" s="168"/>
      <c r="BT333" s="168"/>
      <c r="BU333" s="168"/>
      <c r="BV333" s="168"/>
      <c r="BW333" s="168"/>
      <c r="BX333" s="168"/>
      <c r="BY333" s="168"/>
      <c r="BZ333" s="168"/>
      <c r="CA333" s="168"/>
      <c r="CB333" s="168"/>
      <c r="CC333" s="168"/>
      <c r="CD333" s="168"/>
      <c r="CE333" s="168"/>
      <c r="CF333" s="168"/>
      <c r="CG333" s="168"/>
      <c r="CH333" s="168"/>
      <c r="CI333" s="168"/>
      <c r="CJ333" s="168"/>
      <c r="CK333" s="168"/>
      <c r="CL333" s="168"/>
      <c r="CM333" s="168"/>
      <c r="CN333" s="168"/>
      <c r="CO333" s="168"/>
      <c r="CP333" s="168"/>
      <c r="CQ333" s="168"/>
      <c r="CR333" s="168"/>
      <c r="CS333" s="168"/>
      <c r="CT333" s="168"/>
      <c r="CU333" s="168"/>
      <c r="CV333" s="168"/>
      <c r="CW333" s="168"/>
      <c r="CX333" s="168"/>
      <c r="CY333" s="168"/>
      <c r="CZ333" s="168"/>
      <c r="DA333" s="168"/>
      <c r="DB333" s="168"/>
      <c r="DC333" s="168"/>
      <c r="DD333" s="168"/>
      <c r="DE333" s="168"/>
      <c r="DF333" s="168"/>
      <c r="DG333" s="168"/>
      <c r="DH333" s="168"/>
      <c r="DI333" s="168"/>
      <c r="DJ333" s="168"/>
      <c r="DK333" s="168"/>
      <c r="DL333" s="168"/>
      <c r="DM333" s="168"/>
      <c r="DN333" s="168"/>
      <c r="DO333" s="168"/>
      <c r="DP333" s="168"/>
      <c r="DQ333" s="168"/>
      <c r="DR333" s="168"/>
      <c r="DS333" s="168"/>
      <c r="DT333" s="168"/>
      <c r="DU333" s="168"/>
      <c r="DV333" s="168"/>
      <c r="DW333" s="168"/>
      <c r="DX333" s="168"/>
      <c r="DY333" s="168"/>
      <c r="DZ333" s="168"/>
      <c r="EA333" s="168"/>
      <c r="EB333" s="168"/>
      <c r="EC333" s="168"/>
      <c r="ED333" s="168"/>
      <c r="EE333" s="168"/>
      <c r="EF333" s="168"/>
      <c r="EG333" s="168"/>
      <c r="EH333" s="168"/>
      <c r="EI333" s="168"/>
      <c r="EJ333" s="168"/>
      <c r="EK333" s="168"/>
      <c r="EL333" s="168"/>
      <c r="EM333" s="168"/>
      <c r="EN333" s="168"/>
      <c r="EO333" s="168"/>
      <c r="EP333" s="168"/>
      <c r="EQ333" s="168"/>
      <c r="ER333" s="168"/>
      <c r="ES333" s="168"/>
      <c r="ET333" s="168"/>
      <c r="EU333" s="168"/>
      <c r="EV333" s="168"/>
      <c r="EW333" s="168"/>
      <c r="EX333" s="168"/>
      <c r="EY333" s="168"/>
      <c r="EZ333" s="168"/>
      <c r="FA333" s="168"/>
      <c r="FB333" s="168"/>
      <c r="FC333" s="168"/>
      <c r="FD333" s="168"/>
      <c r="FE333" s="168"/>
      <c r="FF333" s="168"/>
      <c r="FG333" s="168"/>
    </row>
    <row r="334" spans="1:163" ht="15.75">
      <c r="A334" s="204">
        <v>42370</v>
      </c>
      <c r="B334" s="122" t="s">
        <v>42</v>
      </c>
      <c r="C334" s="24"/>
      <c r="D334" s="181">
        <v>16</v>
      </c>
      <c r="E334" s="198"/>
      <c r="F334" s="124">
        <v>86292</v>
      </c>
      <c r="G334" s="143">
        <f t="shared" si="39"/>
        <v>885933</v>
      </c>
      <c r="H334" s="143">
        <v>344947</v>
      </c>
      <c r="I334" s="144">
        <f t="shared" si="40"/>
        <v>4827937</v>
      </c>
      <c r="J334" s="126">
        <f t="shared" si="41"/>
        <v>431239</v>
      </c>
      <c r="K334" s="145">
        <f t="shared" si="42"/>
        <v>5713870</v>
      </c>
      <c r="L334" s="126">
        <v>301</v>
      </c>
      <c r="M334" s="143">
        <f t="shared" si="52"/>
        <v>3178</v>
      </c>
      <c r="N334" s="126">
        <v>813</v>
      </c>
      <c r="O334" s="126">
        <v>2505</v>
      </c>
      <c r="P334" s="132">
        <f t="shared" si="43"/>
        <v>3318</v>
      </c>
      <c r="Q334" s="144">
        <f t="shared" si="47"/>
        <v>44494</v>
      </c>
      <c r="R334" s="126">
        <f t="shared" si="44"/>
        <v>3619</v>
      </c>
      <c r="S334" s="145">
        <f t="shared" si="48"/>
        <v>47672</v>
      </c>
      <c r="T334" s="126">
        <v>51518</v>
      </c>
      <c r="U334" s="143">
        <f t="shared" si="49"/>
        <v>542086</v>
      </c>
      <c r="V334" s="126">
        <v>140913</v>
      </c>
      <c r="W334" s="126">
        <v>73938</v>
      </c>
      <c r="X334" s="132">
        <f t="shared" si="45"/>
        <v>214851</v>
      </c>
      <c r="Y334" s="144">
        <f t="shared" si="50"/>
        <v>3087957</v>
      </c>
      <c r="Z334" s="126">
        <f t="shared" si="46"/>
        <v>266369</v>
      </c>
      <c r="AA334" s="145">
        <f t="shared" si="51"/>
        <v>3630043</v>
      </c>
      <c r="AB334" s="168"/>
      <c r="AC334" s="168"/>
      <c r="AD334" s="168"/>
      <c r="AE334" s="147"/>
      <c r="AF334" s="201">
        <v>429952</v>
      </c>
      <c r="AG334" s="211">
        <v>103732</v>
      </c>
      <c r="AH334" s="168"/>
      <c r="AI334" s="168"/>
      <c r="AJ334" s="168"/>
      <c r="AK334" s="168"/>
      <c r="AL334" s="168"/>
      <c r="AM334" s="168"/>
      <c r="AN334" s="168"/>
      <c r="AO334" s="168"/>
      <c r="AP334" s="168"/>
      <c r="AQ334" s="168"/>
      <c r="AR334" s="168"/>
      <c r="AS334" s="168"/>
      <c r="AT334" s="168"/>
      <c r="AU334" s="168"/>
      <c r="AV334" s="168"/>
      <c r="AW334" s="168"/>
      <c r="AX334" s="168"/>
      <c r="AY334" s="168"/>
      <c r="AZ334" s="168"/>
      <c r="BA334" s="168"/>
      <c r="BB334" s="168"/>
      <c r="BC334" s="168"/>
      <c r="BD334" s="168"/>
      <c r="BE334" s="168"/>
      <c r="BF334" s="168"/>
      <c r="BG334" s="168"/>
      <c r="BH334" s="168"/>
      <c r="BI334" s="168"/>
      <c r="BJ334" s="168"/>
      <c r="BK334" s="168"/>
      <c r="BL334" s="168"/>
      <c r="BM334" s="168"/>
      <c r="BN334" s="168"/>
      <c r="BO334" s="168"/>
      <c r="BP334" s="168"/>
      <c r="BQ334" s="168"/>
      <c r="BR334" s="168"/>
      <c r="BS334" s="168"/>
      <c r="BT334" s="168"/>
      <c r="BU334" s="168"/>
      <c r="BV334" s="168"/>
      <c r="BW334" s="168"/>
      <c r="BX334" s="168"/>
      <c r="BY334" s="168"/>
      <c r="BZ334" s="168"/>
      <c r="CA334" s="168"/>
      <c r="CB334" s="168"/>
      <c r="CC334" s="168"/>
      <c r="CD334" s="168"/>
      <c r="CE334" s="168"/>
      <c r="CF334" s="168"/>
      <c r="CG334" s="168"/>
      <c r="CH334" s="168"/>
      <c r="CI334" s="168"/>
      <c r="CJ334" s="168"/>
      <c r="CK334" s="168"/>
      <c r="CL334" s="168"/>
      <c r="CM334" s="168"/>
      <c r="CN334" s="168"/>
      <c r="CO334" s="168"/>
      <c r="CP334" s="168"/>
      <c r="CQ334" s="168"/>
      <c r="CR334" s="168"/>
      <c r="CS334" s="168"/>
      <c r="CT334" s="168"/>
      <c r="CU334" s="168"/>
      <c r="CV334" s="168"/>
      <c r="CW334" s="168"/>
      <c r="CX334" s="168"/>
      <c r="CY334" s="168"/>
      <c r="CZ334" s="168"/>
      <c r="DA334" s="168"/>
      <c r="DB334" s="168"/>
      <c r="DC334" s="168"/>
      <c r="DD334" s="168"/>
      <c r="DE334" s="168"/>
      <c r="DF334" s="168"/>
      <c r="DG334" s="168"/>
      <c r="DH334" s="168"/>
      <c r="DI334" s="168"/>
      <c r="DJ334" s="168"/>
      <c r="DK334" s="168"/>
      <c r="DL334" s="168"/>
      <c r="DM334" s="168"/>
      <c r="DN334" s="168"/>
      <c r="DO334" s="168"/>
      <c r="DP334" s="168"/>
      <c r="DQ334" s="168"/>
      <c r="DR334" s="168"/>
      <c r="DS334" s="168"/>
      <c r="DT334" s="168"/>
      <c r="DU334" s="168"/>
      <c r="DV334" s="168"/>
      <c r="DW334" s="168"/>
      <c r="DX334" s="168"/>
      <c r="DY334" s="168"/>
      <c r="DZ334" s="168"/>
      <c r="EA334" s="168"/>
      <c r="EB334" s="168"/>
      <c r="EC334" s="168"/>
      <c r="ED334" s="168"/>
      <c r="EE334" s="168"/>
      <c r="EF334" s="168"/>
      <c r="EG334" s="168"/>
      <c r="EH334" s="168"/>
      <c r="EI334" s="168"/>
      <c r="EJ334" s="168"/>
      <c r="EK334" s="168"/>
      <c r="EL334" s="168"/>
      <c r="EM334" s="168"/>
      <c r="EN334" s="168"/>
      <c r="EO334" s="168"/>
      <c r="EP334" s="168"/>
      <c r="EQ334" s="168"/>
      <c r="ER334" s="168"/>
      <c r="ES334" s="168"/>
      <c r="ET334" s="168"/>
      <c r="EU334" s="168"/>
      <c r="EV334" s="168"/>
      <c r="EW334" s="168"/>
      <c r="EX334" s="168"/>
      <c r="EY334" s="168"/>
      <c r="EZ334" s="168"/>
      <c r="FA334" s="168"/>
      <c r="FB334" s="168"/>
      <c r="FC334" s="168"/>
      <c r="FD334" s="168"/>
      <c r="FE334" s="168"/>
      <c r="FF334" s="168"/>
      <c r="FG334" s="168"/>
    </row>
    <row r="335" spans="1:163" ht="15.75">
      <c r="A335" s="204">
        <v>42401</v>
      </c>
      <c r="B335" s="122" t="s">
        <v>43</v>
      </c>
      <c r="C335" s="24"/>
      <c r="D335" s="181">
        <v>16</v>
      </c>
      <c r="E335" s="198"/>
      <c r="F335" s="124">
        <v>72541</v>
      </c>
      <c r="G335" s="143">
        <f t="shared" si="39"/>
        <v>893402</v>
      </c>
      <c r="H335" s="143">
        <v>436879</v>
      </c>
      <c r="I335" s="144">
        <f t="shared" si="40"/>
        <v>4880499</v>
      </c>
      <c r="J335" s="126">
        <f t="shared" si="41"/>
        <v>509420</v>
      </c>
      <c r="K335" s="145">
        <f t="shared" si="42"/>
        <v>5773901</v>
      </c>
      <c r="L335" s="126">
        <v>261</v>
      </c>
      <c r="M335" s="143">
        <f t="shared" si="52"/>
        <v>3223</v>
      </c>
      <c r="N335" s="126">
        <v>979</v>
      </c>
      <c r="O335" s="126">
        <v>3048</v>
      </c>
      <c r="P335" s="132">
        <f t="shared" si="43"/>
        <v>4027</v>
      </c>
      <c r="Q335" s="144">
        <f t="shared" si="47"/>
        <v>44858</v>
      </c>
      <c r="R335" s="126">
        <f t="shared" si="44"/>
        <v>4288</v>
      </c>
      <c r="S335" s="145">
        <f t="shared" si="48"/>
        <v>48081</v>
      </c>
      <c r="T335" s="126">
        <v>44546</v>
      </c>
      <c r="U335" s="143">
        <f t="shared" si="49"/>
        <v>549816</v>
      </c>
      <c r="V335" s="126">
        <v>169740</v>
      </c>
      <c r="W335" s="126">
        <v>97590</v>
      </c>
      <c r="X335" s="132">
        <f t="shared" si="45"/>
        <v>267330</v>
      </c>
      <c r="Y335" s="144">
        <f t="shared" si="50"/>
        <v>3112232</v>
      </c>
      <c r="Z335" s="126">
        <f t="shared" si="46"/>
        <v>311876</v>
      </c>
      <c r="AA335" s="145">
        <f t="shared" si="51"/>
        <v>3662048</v>
      </c>
      <c r="AB335" s="168"/>
      <c r="AC335" s="168"/>
      <c r="AD335" s="168"/>
      <c r="AE335" s="147"/>
      <c r="AF335" s="201">
        <v>534320</v>
      </c>
      <c r="AG335" s="211">
        <v>89084</v>
      </c>
      <c r="AH335" s="168"/>
      <c r="AI335" s="168"/>
      <c r="AJ335" s="168"/>
      <c r="AK335" s="168"/>
      <c r="AL335" s="168"/>
      <c r="AM335" s="168"/>
      <c r="AN335" s="168"/>
      <c r="AO335" s="168"/>
      <c r="AP335" s="168"/>
      <c r="AQ335" s="168"/>
      <c r="AR335" s="168"/>
      <c r="AS335" s="168"/>
      <c r="AT335" s="168"/>
      <c r="AU335" s="168"/>
      <c r="AV335" s="168"/>
      <c r="AW335" s="168"/>
      <c r="AX335" s="168"/>
      <c r="AY335" s="168"/>
      <c r="AZ335" s="168"/>
      <c r="BA335" s="168"/>
      <c r="BB335" s="168"/>
      <c r="BC335" s="168"/>
      <c r="BD335" s="168"/>
      <c r="BE335" s="168"/>
      <c r="BF335" s="168"/>
      <c r="BG335" s="168"/>
      <c r="BH335" s="168"/>
      <c r="BI335" s="168"/>
      <c r="BJ335" s="168"/>
      <c r="BK335" s="168"/>
      <c r="BL335" s="168"/>
      <c r="BM335" s="168"/>
      <c r="BN335" s="168"/>
      <c r="BO335" s="168"/>
      <c r="BP335" s="168"/>
      <c r="BQ335" s="168"/>
      <c r="BR335" s="168"/>
      <c r="BS335" s="168"/>
      <c r="BT335" s="168"/>
      <c r="BU335" s="168"/>
      <c r="BV335" s="168"/>
      <c r="BW335" s="168"/>
      <c r="BX335" s="168"/>
      <c r="BY335" s="168"/>
      <c r="BZ335" s="168"/>
      <c r="CA335" s="168"/>
      <c r="CB335" s="168"/>
      <c r="CC335" s="168"/>
      <c r="CD335" s="168"/>
      <c r="CE335" s="168"/>
      <c r="CF335" s="168"/>
      <c r="CG335" s="168"/>
      <c r="CH335" s="168"/>
      <c r="CI335" s="168"/>
      <c r="CJ335" s="168"/>
      <c r="CK335" s="168"/>
      <c r="CL335" s="168"/>
      <c r="CM335" s="168"/>
      <c r="CN335" s="168"/>
      <c r="CO335" s="168"/>
      <c r="CP335" s="168"/>
      <c r="CQ335" s="168"/>
      <c r="CR335" s="168"/>
      <c r="CS335" s="168"/>
      <c r="CT335" s="168"/>
      <c r="CU335" s="168"/>
      <c r="CV335" s="168"/>
      <c r="CW335" s="168"/>
      <c r="CX335" s="168"/>
      <c r="CY335" s="168"/>
      <c r="CZ335" s="168"/>
      <c r="DA335" s="168"/>
      <c r="DB335" s="168"/>
      <c r="DC335" s="168"/>
      <c r="DD335" s="168"/>
      <c r="DE335" s="168"/>
      <c r="DF335" s="168"/>
      <c r="DG335" s="168"/>
      <c r="DH335" s="168"/>
      <c r="DI335" s="168"/>
      <c r="DJ335" s="168"/>
      <c r="DK335" s="168"/>
      <c r="DL335" s="168"/>
      <c r="DM335" s="168"/>
      <c r="DN335" s="168"/>
      <c r="DO335" s="168"/>
      <c r="DP335" s="168"/>
      <c r="DQ335" s="168"/>
      <c r="DR335" s="168"/>
      <c r="DS335" s="168"/>
      <c r="DT335" s="168"/>
      <c r="DU335" s="168"/>
      <c r="DV335" s="168"/>
      <c r="DW335" s="168"/>
      <c r="DX335" s="168"/>
      <c r="DY335" s="168"/>
      <c r="DZ335" s="168"/>
      <c r="EA335" s="168"/>
      <c r="EB335" s="168"/>
      <c r="EC335" s="168"/>
      <c r="ED335" s="168"/>
      <c r="EE335" s="168"/>
      <c r="EF335" s="168"/>
      <c r="EG335" s="168"/>
      <c r="EH335" s="168"/>
      <c r="EI335" s="168"/>
      <c r="EJ335" s="168"/>
      <c r="EK335" s="168"/>
      <c r="EL335" s="168"/>
      <c r="EM335" s="168"/>
      <c r="EN335" s="168"/>
      <c r="EO335" s="168"/>
      <c r="EP335" s="168"/>
      <c r="EQ335" s="168"/>
      <c r="ER335" s="168"/>
      <c r="ES335" s="168"/>
      <c r="ET335" s="168"/>
      <c r="EU335" s="168"/>
      <c r="EV335" s="168"/>
      <c r="EW335" s="168"/>
      <c r="EX335" s="168"/>
      <c r="EY335" s="168"/>
      <c r="EZ335" s="168"/>
      <c r="FA335" s="168"/>
      <c r="FB335" s="168"/>
      <c r="FC335" s="168"/>
      <c r="FD335" s="168"/>
      <c r="FE335" s="168"/>
      <c r="FF335" s="168"/>
      <c r="FG335" s="168"/>
    </row>
    <row r="336" spans="1:163" ht="15.75">
      <c r="A336" s="204">
        <v>42430</v>
      </c>
      <c r="B336" s="122" t="s">
        <v>44</v>
      </c>
      <c r="C336" s="24"/>
      <c r="D336" s="181">
        <v>16</v>
      </c>
      <c r="E336" s="198"/>
      <c r="F336" s="124">
        <v>76436</v>
      </c>
      <c r="G336" s="143">
        <f t="shared" si="39"/>
        <v>897359</v>
      </c>
      <c r="H336" s="143">
        <v>452237</v>
      </c>
      <c r="I336" s="144">
        <f t="shared" si="40"/>
        <v>4900232</v>
      </c>
      <c r="J336" s="126">
        <f t="shared" si="41"/>
        <v>528673</v>
      </c>
      <c r="K336" s="145">
        <f t="shared" si="42"/>
        <v>5797591</v>
      </c>
      <c r="L336" s="126">
        <v>268</v>
      </c>
      <c r="M336" s="143">
        <f t="shared" si="52"/>
        <v>3252</v>
      </c>
      <c r="N336" s="126">
        <v>1028</v>
      </c>
      <c r="O336" s="126">
        <v>3221</v>
      </c>
      <c r="P336" s="132">
        <f t="shared" si="43"/>
        <v>4249</v>
      </c>
      <c r="Q336" s="144">
        <f t="shared" si="47"/>
        <v>45109</v>
      </c>
      <c r="R336" s="126">
        <f t="shared" si="44"/>
        <v>4517</v>
      </c>
      <c r="S336" s="145">
        <f t="shared" si="48"/>
        <v>48361</v>
      </c>
      <c r="T336" s="126">
        <v>45806</v>
      </c>
      <c r="U336" s="143">
        <f t="shared" ref="U336:U345" si="53">SUM(T325:T336)</f>
        <v>554870</v>
      </c>
      <c r="V336" s="126">
        <v>178245</v>
      </c>
      <c r="W336" s="126">
        <v>106344</v>
      </c>
      <c r="X336" s="132">
        <f t="shared" si="45"/>
        <v>284589</v>
      </c>
      <c r="Y336" s="144">
        <f t="shared" si="50"/>
        <v>3115788</v>
      </c>
      <c r="Z336" s="126">
        <f t="shared" si="46"/>
        <v>330395</v>
      </c>
      <c r="AA336" s="145">
        <f t="shared" ref="AA336:AA345" si="54">SUM(Z325:Z336)</f>
        <v>3670658</v>
      </c>
      <c r="AB336" s="138"/>
      <c r="AC336" s="168"/>
      <c r="AD336" s="168"/>
      <c r="AE336" s="223" t="s">
        <v>71</v>
      </c>
      <c r="AF336" s="201">
        <v>569667</v>
      </c>
      <c r="AG336" s="211">
        <v>91788</v>
      </c>
      <c r="AH336" s="168"/>
      <c r="AI336" s="168"/>
      <c r="AJ336" s="168"/>
      <c r="AK336" s="168"/>
      <c r="AL336" s="168"/>
      <c r="AM336" s="168"/>
      <c r="AN336" s="168"/>
      <c r="AO336" s="168"/>
      <c r="AP336" s="168"/>
      <c r="AQ336" s="168"/>
      <c r="AR336" s="168"/>
      <c r="AS336" s="168"/>
      <c r="AT336" s="168"/>
      <c r="AU336" s="168"/>
      <c r="AV336" s="168"/>
      <c r="AW336" s="168"/>
      <c r="AX336" s="168"/>
      <c r="AY336" s="168"/>
      <c r="AZ336" s="168"/>
      <c r="BA336" s="168"/>
      <c r="BB336" s="168"/>
      <c r="BC336" s="168"/>
      <c r="BD336" s="168"/>
      <c r="BE336" s="168"/>
      <c r="BF336" s="168"/>
      <c r="BG336" s="168"/>
      <c r="BH336" s="168"/>
      <c r="BI336" s="168"/>
      <c r="BJ336" s="168"/>
      <c r="BK336" s="168"/>
      <c r="BL336" s="168"/>
      <c r="BM336" s="168"/>
      <c r="BN336" s="168"/>
      <c r="BO336" s="168"/>
      <c r="BP336" s="168"/>
      <c r="BQ336" s="168"/>
      <c r="BR336" s="168"/>
      <c r="BS336" s="168"/>
      <c r="BT336" s="168"/>
      <c r="BU336" s="168"/>
      <c r="BV336" s="168"/>
      <c r="BW336" s="168"/>
      <c r="BX336" s="168"/>
      <c r="BY336" s="168"/>
      <c r="BZ336" s="168"/>
      <c r="CA336" s="168"/>
      <c r="CB336" s="168"/>
      <c r="CC336" s="168"/>
      <c r="CD336" s="168"/>
      <c r="CE336" s="168"/>
      <c r="CF336" s="168"/>
      <c r="CG336" s="168"/>
      <c r="CH336" s="168"/>
      <c r="CI336" s="168"/>
      <c r="CJ336" s="168"/>
      <c r="CK336" s="168"/>
      <c r="CL336" s="168"/>
      <c r="CM336" s="168"/>
      <c r="CN336" s="168"/>
      <c r="CO336" s="168"/>
      <c r="CP336" s="168"/>
      <c r="CQ336" s="168"/>
      <c r="CR336" s="168"/>
      <c r="CS336" s="168"/>
      <c r="CT336" s="168"/>
      <c r="CU336" s="168"/>
      <c r="CV336" s="168"/>
      <c r="CW336" s="168"/>
      <c r="CX336" s="168"/>
      <c r="CY336" s="168"/>
      <c r="CZ336" s="168"/>
      <c r="DA336" s="168"/>
      <c r="DB336" s="168"/>
      <c r="DC336" s="168"/>
      <c r="DD336" s="168"/>
      <c r="DE336" s="168"/>
      <c r="DF336" s="168"/>
      <c r="DG336" s="168"/>
      <c r="DH336" s="168"/>
      <c r="DI336" s="168"/>
      <c r="DJ336" s="168"/>
      <c r="DK336" s="168"/>
      <c r="DL336" s="168"/>
      <c r="DM336" s="168"/>
      <c r="DN336" s="168"/>
      <c r="DO336" s="168"/>
      <c r="DP336" s="168"/>
      <c r="DQ336" s="168"/>
      <c r="DR336" s="168"/>
      <c r="DS336" s="168"/>
      <c r="DT336" s="168"/>
      <c r="DU336" s="168"/>
      <c r="DV336" s="168"/>
      <c r="DW336" s="168"/>
      <c r="DX336" s="168"/>
      <c r="DY336" s="168"/>
      <c r="DZ336" s="168"/>
      <c r="EA336" s="168"/>
      <c r="EB336" s="168"/>
      <c r="EC336" s="168"/>
      <c r="ED336" s="168"/>
      <c r="EE336" s="168"/>
      <c r="EF336" s="168"/>
      <c r="EG336" s="168"/>
      <c r="EH336" s="168"/>
      <c r="EI336" s="168"/>
      <c r="EJ336" s="168"/>
      <c r="EK336" s="168"/>
      <c r="EL336" s="168"/>
      <c r="EM336" s="168"/>
      <c r="EN336" s="168"/>
      <c r="EO336" s="168"/>
      <c r="EP336" s="168"/>
      <c r="EQ336" s="168"/>
      <c r="ER336" s="168"/>
      <c r="ES336" s="168"/>
      <c r="ET336" s="168"/>
      <c r="EU336" s="168"/>
      <c r="EV336" s="168"/>
      <c r="EW336" s="168"/>
      <c r="EX336" s="168"/>
      <c r="EY336" s="168"/>
      <c r="EZ336" s="168"/>
      <c r="FA336" s="168"/>
      <c r="FB336" s="168"/>
      <c r="FC336" s="168"/>
      <c r="FD336" s="168"/>
      <c r="FE336" s="168"/>
      <c r="FF336" s="168"/>
      <c r="FG336" s="168"/>
    </row>
    <row r="337" spans="1:163" ht="15.75">
      <c r="A337" s="204">
        <v>42461</v>
      </c>
      <c r="B337" s="148" t="s">
        <v>33</v>
      </c>
      <c r="C337" s="58"/>
      <c r="D337" s="186">
        <v>16</v>
      </c>
      <c r="E337" s="224"/>
      <c r="F337" s="150">
        <v>72685</v>
      </c>
      <c r="G337" s="151">
        <f t="shared" si="39"/>
        <v>893241</v>
      </c>
      <c r="H337" s="151">
        <v>431482</v>
      </c>
      <c r="I337" s="153">
        <f t="shared" si="40"/>
        <v>4913245</v>
      </c>
      <c r="J337" s="152">
        <f t="shared" si="41"/>
        <v>504167</v>
      </c>
      <c r="K337" s="154">
        <f t="shared" si="42"/>
        <v>5806486</v>
      </c>
      <c r="L337" s="152">
        <v>266</v>
      </c>
      <c r="M337" s="151">
        <f t="shared" si="52"/>
        <v>3256</v>
      </c>
      <c r="N337" s="152">
        <v>985</v>
      </c>
      <c r="O337" s="152">
        <v>2777</v>
      </c>
      <c r="P337" s="157">
        <f t="shared" si="43"/>
        <v>3762</v>
      </c>
      <c r="Q337" s="153">
        <f t="shared" si="47"/>
        <v>45134</v>
      </c>
      <c r="R337" s="152">
        <f t="shared" si="44"/>
        <v>4028</v>
      </c>
      <c r="S337" s="154">
        <f t="shared" si="48"/>
        <v>48390</v>
      </c>
      <c r="T337" s="152">
        <v>45342</v>
      </c>
      <c r="U337" s="151">
        <f t="shared" si="53"/>
        <v>555340</v>
      </c>
      <c r="V337" s="152">
        <v>170915</v>
      </c>
      <c r="W337" s="152">
        <v>100551</v>
      </c>
      <c r="X337" s="157">
        <f t="shared" si="45"/>
        <v>271466</v>
      </c>
      <c r="Y337" s="153">
        <f t="shared" si="50"/>
        <v>3123983</v>
      </c>
      <c r="Z337" s="152">
        <f t="shared" si="46"/>
        <v>316808</v>
      </c>
      <c r="AA337" s="154">
        <f t="shared" si="54"/>
        <v>3679323</v>
      </c>
      <c r="AB337" s="138"/>
      <c r="AC337" s="168"/>
      <c r="AD337" s="168"/>
      <c r="AE337" s="223"/>
      <c r="AF337" s="225">
        <v>543198</v>
      </c>
      <c r="AG337" s="226">
        <v>91188</v>
      </c>
      <c r="AH337" s="168"/>
      <c r="AI337" s="168"/>
      <c r="AJ337" s="168"/>
      <c r="AK337" s="168"/>
      <c r="AL337" s="168"/>
      <c r="AM337" s="168"/>
      <c r="AN337" s="168"/>
      <c r="AO337" s="168"/>
      <c r="AP337" s="168"/>
      <c r="AQ337" s="168"/>
      <c r="AR337" s="168"/>
      <c r="AS337" s="168"/>
      <c r="AT337" s="168"/>
      <c r="AU337" s="168"/>
      <c r="AV337" s="168"/>
      <c r="AW337" s="168"/>
      <c r="AX337" s="168"/>
      <c r="AY337" s="168"/>
      <c r="AZ337" s="168"/>
      <c r="BA337" s="168"/>
      <c r="BB337" s="168"/>
      <c r="BC337" s="168"/>
      <c r="BD337" s="168"/>
      <c r="BE337" s="168"/>
      <c r="BF337" s="168"/>
      <c r="BG337" s="168"/>
      <c r="BH337" s="168"/>
      <c r="BI337" s="168"/>
      <c r="BJ337" s="168"/>
      <c r="BK337" s="168"/>
      <c r="BL337" s="168"/>
      <c r="BM337" s="168"/>
      <c r="BN337" s="168"/>
      <c r="BO337" s="168"/>
      <c r="BP337" s="168"/>
      <c r="BQ337" s="168"/>
      <c r="BR337" s="168"/>
      <c r="BS337" s="168"/>
      <c r="BT337" s="168"/>
      <c r="BU337" s="168"/>
      <c r="BV337" s="168"/>
      <c r="BW337" s="168"/>
      <c r="BX337" s="168"/>
      <c r="BY337" s="168"/>
      <c r="BZ337" s="168"/>
      <c r="CA337" s="168"/>
      <c r="CB337" s="168"/>
      <c r="CC337" s="168"/>
      <c r="CD337" s="168"/>
      <c r="CE337" s="168"/>
      <c r="CF337" s="168"/>
      <c r="CG337" s="168"/>
      <c r="CH337" s="168"/>
      <c r="CI337" s="168"/>
      <c r="CJ337" s="168"/>
      <c r="CK337" s="168"/>
      <c r="CL337" s="168"/>
      <c r="CM337" s="168"/>
      <c r="CN337" s="168"/>
      <c r="CO337" s="168"/>
      <c r="CP337" s="168"/>
      <c r="CQ337" s="168"/>
      <c r="CR337" s="168"/>
      <c r="CS337" s="168"/>
      <c r="CT337" s="168"/>
      <c r="CU337" s="168"/>
      <c r="CV337" s="168"/>
      <c r="CW337" s="168"/>
      <c r="CX337" s="168"/>
      <c r="CY337" s="168"/>
      <c r="CZ337" s="168"/>
      <c r="DA337" s="168"/>
      <c r="DB337" s="168"/>
      <c r="DC337" s="168"/>
      <c r="DD337" s="168"/>
      <c r="DE337" s="168"/>
      <c r="DF337" s="168"/>
      <c r="DG337" s="168"/>
      <c r="DH337" s="168"/>
      <c r="DI337" s="168"/>
      <c r="DJ337" s="168"/>
      <c r="DK337" s="168"/>
      <c r="DL337" s="168"/>
      <c r="DM337" s="168"/>
      <c r="DN337" s="168"/>
      <c r="DO337" s="168"/>
      <c r="DP337" s="168"/>
      <c r="DQ337" s="168"/>
      <c r="DR337" s="168"/>
      <c r="DS337" s="168"/>
      <c r="DT337" s="168"/>
      <c r="DU337" s="168"/>
      <c r="DV337" s="168"/>
      <c r="DW337" s="168"/>
      <c r="DX337" s="168"/>
      <c r="DY337" s="168"/>
      <c r="DZ337" s="168"/>
      <c r="EA337" s="168"/>
      <c r="EB337" s="168"/>
      <c r="EC337" s="168"/>
      <c r="ED337" s="168"/>
      <c r="EE337" s="168"/>
      <c r="EF337" s="168"/>
      <c r="EG337" s="168"/>
      <c r="EH337" s="168"/>
      <c r="EI337" s="168"/>
      <c r="EJ337" s="168"/>
      <c r="EK337" s="168"/>
      <c r="EL337" s="168"/>
      <c r="EM337" s="168"/>
      <c r="EN337" s="168"/>
      <c r="EO337" s="168"/>
      <c r="EP337" s="168"/>
      <c r="EQ337" s="168"/>
      <c r="ER337" s="168"/>
      <c r="ES337" s="168"/>
      <c r="ET337" s="168"/>
      <c r="EU337" s="168"/>
      <c r="EV337" s="168"/>
      <c r="EW337" s="168"/>
      <c r="EX337" s="168"/>
      <c r="EY337" s="168"/>
      <c r="EZ337" s="168"/>
      <c r="FA337" s="168"/>
      <c r="FB337" s="168"/>
      <c r="FC337" s="168"/>
      <c r="FD337" s="168"/>
      <c r="FE337" s="168"/>
      <c r="FF337" s="168"/>
      <c r="FG337" s="168"/>
    </row>
    <row r="338" spans="1:163" ht="15.75">
      <c r="A338" s="204">
        <v>42491</v>
      </c>
      <c r="B338" s="122" t="s">
        <v>34</v>
      </c>
      <c r="C338" s="24"/>
      <c r="D338" s="181">
        <v>16</v>
      </c>
      <c r="E338" s="198"/>
      <c r="F338" s="124">
        <v>63129</v>
      </c>
      <c r="G338" s="143">
        <f t="shared" si="39"/>
        <v>891982</v>
      </c>
      <c r="H338" s="143">
        <v>412221</v>
      </c>
      <c r="I338" s="144">
        <f t="shared" si="40"/>
        <v>4930393</v>
      </c>
      <c r="J338" s="126">
        <f t="shared" si="41"/>
        <v>475350</v>
      </c>
      <c r="K338" s="145">
        <f t="shared" si="42"/>
        <v>5822375</v>
      </c>
      <c r="L338" s="126">
        <v>254</v>
      </c>
      <c r="M338" s="143">
        <f t="shared" si="52"/>
        <v>3257</v>
      </c>
      <c r="N338" s="126">
        <v>962</v>
      </c>
      <c r="O338" s="126">
        <v>2647</v>
      </c>
      <c r="P338" s="132">
        <f t="shared" si="43"/>
        <v>3609</v>
      </c>
      <c r="Q338" s="144">
        <f t="shared" si="47"/>
        <v>45213</v>
      </c>
      <c r="R338" s="126">
        <f t="shared" si="44"/>
        <v>3863</v>
      </c>
      <c r="S338" s="145">
        <f t="shared" si="48"/>
        <v>48470</v>
      </c>
      <c r="T338" s="126">
        <v>43346</v>
      </c>
      <c r="U338" s="143">
        <f t="shared" si="53"/>
        <v>555342</v>
      </c>
      <c r="V338" s="126">
        <v>166839</v>
      </c>
      <c r="W338" s="126">
        <v>99411</v>
      </c>
      <c r="X338" s="132">
        <f t="shared" si="45"/>
        <v>266250</v>
      </c>
      <c r="Y338" s="144">
        <f t="shared" si="50"/>
        <v>3140827</v>
      </c>
      <c r="Z338" s="126">
        <f t="shared" si="46"/>
        <v>309596</v>
      </c>
      <c r="AA338" s="145">
        <f t="shared" si="54"/>
        <v>3696169</v>
      </c>
      <c r="AB338" s="138"/>
      <c r="AC338" s="168"/>
      <c r="AD338" s="168"/>
      <c r="AE338" s="223"/>
      <c r="AF338" s="201">
        <v>532400</v>
      </c>
      <c r="AG338" s="211">
        <v>87036</v>
      </c>
      <c r="AH338" s="168"/>
      <c r="AI338" s="168"/>
      <c r="AJ338" s="168"/>
      <c r="AK338" s="168"/>
      <c r="AL338" s="168"/>
      <c r="AM338" s="168"/>
      <c r="AN338" s="168"/>
      <c r="AO338" s="168"/>
      <c r="AP338" s="168"/>
      <c r="AQ338" s="168"/>
      <c r="AR338" s="168"/>
      <c r="AS338" s="168"/>
      <c r="AT338" s="168"/>
      <c r="AU338" s="168"/>
      <c r="AV338" s="168"/>
      <c r="AW338" s="168"/>
      <c r="AX338" s="168"/>
      <c r="AY338" s="168"/>
      <c r="AZ338" s="168"/>
      <c r="BA338" s="168"/>
      <c r="BB338" s="168"/>
      <c r="BC338" s="168"/>
      <c r="BD338" s="168"/>
      <c r="BE338" s="168"/>
      <c r="BF338" s="168"/>
      <c r="BG338" s="168"/>
      <c r="BH338" s="168"/>
      <c r="BI338" s="168"/>
      <c r="BJ338" s="168"/>
      <c r="BK338" s="168"/>
      <c r="BL338" s="168"/>
      <c r="BM338" s="168"/>
      <c r="BN338" s="168"/>
      <c r="BO338" s="168"/>
      <c r="BP338" s="168"/>
      <c r="BQ338" s="168"/>
      <c r="BR338" s="168"/>
      <c r="BS338" s="168"/>
      <c r="BT338" s="168"/>
      <c r="BU338" s="168"/>
      <c r="BV338" s="168"/>
      <c r="BW338" s="168"/>
      <c r="BX338" s="168"/>
      <c r="BY338" s="168"/>
      <c r="BZ338" s="168"/>
      <c r="CA338" s="168"/>
      <c r="CB338" s="168"/>
      <c r="CC338" s="168"/>
      <c r="CD338" s="168"/>
      <c r="CE338" s="168"/>
      <c r="CF338" s="168"/>
      <c r="CG338" s="168"/>
      <c r="CH338" s="168"/>
      <c r="CI338" s="168"/>
      <c r="CJ338" s="168"/>
      <c r="CK338" s="168"/>
      <c r="CL338" s="168"/>
      <c r="CM338" s="168"/>
      <c r="CN338" s="168"/>
      <c r="CO338" s="168"/>
      <c r="CP338" s="168"/>
      <c r="CQ338" s="168"/>
      <c r="CR338" s="168"/>
      <c r="CS338" s="168"/>
      <c r="CT338" s="168"/>
      <c r="CU338" s="168"/>
      <c r="CV338" s="168"/>
      <c r="CW338" s="168"/>
      <c r="CX338" s="168"/>
      <c r="CY338" s="168"/>
      <c r="CZ338" s="168"/>
      <c r="DA338" s="168"/>
      <c r="DB338" s="168"/>
      <c r="DC338" s="168"/>
      <c r="DD338" s="168"/>
      <c r="DE338" s="168"/>
      <c r="DF338" s="168"/>
      <c r="DG338" s="168"/>
      <c r="DH338" s="168"/>
      <c r="DI338" s="168"/>
      <c r="DJ338" s="168"/>
      <c r="DK338" s="168"/>
      <c r="DL338" s="168"/>
      <c r="DM338" s="168"/>
      <c r="DN338" s="168"/>
      <c r="DO338" s="168"/>
      <c r="DP338" s="168"/>
      <c r="DQ338" s="168"/>
      <c r="DR338" s="168"/>
      <c r="DS338" s="168"/>
      <c r="DT338" s="168"/>
      <c r="DU338" s="168"/>
      <c r="DV338" s="168"/>
      <c r="DW338" s="168"/>
      <c r="DX338" s="168"/>
      <c r="DY338" s="168"/>
      <c r="DZ338" s="168"/>
      <c r="EA338" s="168"/>
      <c r="EB338" s="168"/>
      <c r="EC338" s="168"/>
      <c r="ED338" s="168"/>
      <c r="EE338" s="168"/>
      <c r="EF338" s="168"/>
      <c r="EG338" s="168"/>
      <c r="EH338" s="168"/>
      <c r="EI338" s="168"/>
      <c r="EJ338" s="168"/>
      <c r="EK338" s="168"/>
      <c r="EL338" s="168"/>
      <c r="EM338" s="168"/>
      <c r="EN338" s="168"/>
      <c r="EO338" s="168"/>
      <c r="EP338" s="168"/>
      <c r="EQ338" s="168"/>
      <c r="ER338" s="168"/>
      <c r="ES338" s="168"/>
      <c r="ET338" s="168"/>
      <c r="EU338" s="168"/>
      <c r="EV338" s="168"/>
      <c r="EW338" s="168"/>
      <c r="EX338" s="168"/>
      <c r="EY338" s="168"/>
      <c r="EZ338" s="168"/>
      <c r="FA338" s="168"/>
      <c r="FB338" s="168"/>
      <c r="FC338" s="168"/>
      <c r="FD338" s="168"/>
      <c r="FE338" s="168"/>
      <c r="FF338" s="168"/>
      <c r="FG338" s="168"/>
    </row>
    <row r="339" spans="1:163" ht="15.75">
      <c r="A339" s="204">
        <v>42522</v>
      </c>
      <c r="B339" s="122" t="s">
        <v>51</v>
      </c>
      <c r="C339" s="24"/>
      <c r="D339" s="181">
        <v>16</v>
      </c>
      <c r="E339" s="198"/>
      <c r="F339" s="124">
        <v>62247</v>
      </c>
      <c r="G339" s="143">
        <f t="shared" si="39"/>
        <v>891817</v>
      </c>
      <c r="H339" s="143">
        <v>396092</v>
      </c>
      <c r="I339" s="144">
        <f t="shared" si="40"/>
        <v>4957909</v>
      </c>
      <c r="J339" s="126">
        <f t="shared" si="41"/>
        <v>458339</v>
      </c>
      <c r="K339" s="145">
        <f t="shared" si="42"/>
        <v>5849726</v>
      </c>
      <c r="L339" s="126">
        <v>247</v>
      </c>
      <c r="M339" s="143">
        <f t="shared" si="52"/>
        <v>3255</v>
      </c>
      <c r="N339" s="126">
        <v>918</v>
      </c>
      <c r="O339" s="126">
        <v>2574</v>
      </c>
      <c r="P339" s="132">
        <f t="shared" si="43"/>
        <v>3492</v>
      </c>
      <c r="Q339" s="144">
        <f t="shared" si="47"/>
        <v>45319</v>
      </c>
      <c r="R339" s="126">
        <f t="shared" si="44"/>
        <v>3739</v>
      </c>
      <c r="S339" s="145">
        <f t="shared" si="48"/>
        <v>48574</v>
      </c>
      <c r="T339" s="126">
        <v>42026</v>
      </c>
      <c r="U339" s="143">
        <f t="shared" si="53"/>
        <v>554718</v>
      </c>
      <c r="V339" s="126">
        <v>159347</v>
      </c>
      <c r="W339" s="126">
        <v>97154</v>
      </c>
      <c r="X339" s="132">
        <f t="shared" si="45"/>
        <v>256501</v>
      </c>
      <c r="Y339" s="144">
        <f t="shared" si="50"/>
        <v>3156682</v>
      </c>
      <c r="Z339" s="126">
        <f t="shared" si="46"/>
        <v>298527</v>
      </c>
      <c r="AA339" s="145">
        <f t="shared" si="54"/>
        <v>3711400</v>
      </c>
      <c r="AB339" s="138"/>
      <c r="AC339" s="168"/>
      <c r="AD339" s="168"/>
      <c r="AE339" s="223"/>
      <c r="AF339" s="201">
        <v>513173</v>
      </c>
      <c r="AG339" s="211">
        <v>84220</v>
      </c>
      <c r="AH339" s="168"/>
      <c r="AI339" s="168"/>
      <c r="AJ339" s="168"/>
      <c r="AK339" s="168"/>
      <c r="AL339" s="168"/>
      <c r="AM339" s="168"/>
      <c r="AN339" s="168"/>
      <c r="AO339" s="168"/>
      <c r="AP339" s="168"/>
      <c r="AQ339" s="168"/>
      <c r="AR339" s="168"/>
      <c r="AS339" s="168"/>
      <c r="AT339" s="168"/>
      <c r="AU339" s="168"/>
      <c r="AV339" s="168"/>
      <c r="AW339" s="168"/>
      <c r="AX339" s="168"/>
      <c r="AY339" s="168"/>
      <c r="AZ339" s="168"/>
      <c r="BA339" s="168"/>
      <c r="BB339" s="168"/>
      <c r="BC339" s="168"/>
      <c r="BD339" s="168"/>
      <c r="BE339" s="168"/>
      <c r="BF339" s="168"/>
      <c r="BG339" s="168"/>
      <c r="BH339" s="168"/>
      <c r="BI339" s="168"/>
      <c r="BJ339" s="168"/>
      <c r="BK339" s="168"/>
      <c r="BL339" s="168"/>
      <c r="BM339" s="168"/>
      <c r="BN339" s="168"/>
      <c r="BO339" s="168"/>
      <c r="BP339" s="168"/>
      <c r="BQ339" s="168"/>
      <c r="BR339" s="168"/>
      <c r="BS339" s="168"/>
      <c r="BT339" s="168"/>
      <c r="BU339" s="168"/>
      <c r="BV339" s="168"/>
      <c r="BW339" s="168"/>
      <c r="BX339" s="168"/>
      <c r="BY339" s="168"/>
      <c r="BZ339" s="168"/>
      <c r="CA339" s="168"/>
      <c r="CB339" s="168"/>
      <c r="CC339" s="168"/>
      <c r="CD339" s="168"/>
      <c r="CE339" s="168"/>
      <c r="CF339" s="168"/>
      <c r="CG339" s="168"/>
      <c r="CH339" s="168"/>
      <c r="CI339" s="168"/>
      <c r="CJ339" s="168"/>
      <c r="CK339" s="168"/>
      <c r="CL339" s="168"/>
      <c r="CM339" s="168"/>
      <c r="CN339" s="168"/>
      <c r="CO339" s="168"/>
      <c r="CP339" s="168"/>
      <c r="CQ339" s="168"/>
      <c r="CR339" s="168"/>
      <c r="CS339" s="168"/>
      <c r="CT339" s="168"/>
      <c r="CU339" s="168"/>
      <c r="CV339" s="168"/>
      <c r="CW339" s="168"/>
      <c r="CX339" s="168"/>
      <c r="CY339" s="168"/>
      <c r="CZ339" s="168"/>
      <c r="DA339" s="168"/>
      <c r="DB339" s="168"/>
      <c r="DC339" s="168"/>
      <c r="DD339" s="168"/>
      <c r="DE339" s="168"/>
      <c r="DF339" s="168"/>
      <c r="DG339" s="168"/>
      <c r="DH339" s="168"/>
      <c r="DI339" s="168"/>
      <c r="DJ339" s="168"/>
      <c r="DK339" s="168"/>
      <c r="DL339" s="168"/>
      <c r="DM339" s="168"/>
      <c r="DN339" s="168"/>
      <c r="DO339" s="168"/>
      <c r="DP339" s="168"/>
      <c r="DQ339" s="168"/>
      <c r="DR339" s="168"/>
      <c r="DS339" s="168"/>
      <c r="DT339" s="168"/>
      <c r="DU339" s="168"/>
      <c r="DV339" s="168"/>
      <c r="DW339" s="168"/>
      <c r="DX339" s="168"/>
      <c r="DY339" s="168"/>
      <c r="DZ339" s="168"/>
      <c r="EA339" s="168"/>
      <c r="EB339" s="168"/>
      <c r="EC339" s="168"/>
      <c r="ED339" s="168"/>
      <c r="EE339" s="168"/>
      <c r="EF339" s="168"/>
      <c r="EG339" s="168"/>
      <c r="EH339" s="168"/>
      <c r="EI339" s="168"/>
      <c r="EJ339" s="168"/>
      <c r="EK339" s="168"/>
      <c r="EL339" s="168"/>
      <c r="EM339" s="168"/>
      <c r="EN339" s="168"/>
      <c r="EO339" s="168"/>
      <c r="EP339" s="168"/>
      <c r="EQ339" s="168"/>
      <c r="ER339" s="168"/>
      <c r="ES339" s="168"/>
      <c r="ET339" s="168"/>
      <c r="EU339" s="168"/>
      <c r="EV339" s="168"/>
      <c r="EW339" s="168"/>
      <c r="EX339" s="168"/>
      <c r="EY339" s="168"/>
      <c r="EZ339" s="168"/>
      <c r="FA339" s="168"/>
      <c r="FB339" s="168"/>
      <c r="FC339" s="168"/>
      <c r="FD339" s="168"/>
      <c r="FE339" s="168"/>
      <c r="FF339" s="168"/>
      <c r="FG339" s="168"/>
    </row>
    <row r="340" spans="1:163" ht="15.75">
      <c r="A340" s="204">
        <v>42552</v>
      </c>
      <c r="B340" s="122" t="s">
        <v>52</v>
      </c>
      <c r="C340" s="24"/>
      <c r="D340" s="181">
        <v>16</v>
      </c>
      <c r="E340" s="198"/>
      <c r="F340" s="124">
        <v>72815</v>
      </c>
      <c r="G340" s="143">
        <f t="shared" si="39"/>
        <v>889768</v>
      </c>
      <c r="H340" s="143">
        <v>428224</v>
      </c>
      <c r="I340" s="144">
        <f t="shared" si="40"/>
        <v>4974005</v>
      </c>
      <c r="J340" s="126">
        <f t="shared" ref="J340:J365" si="55">SUM(F340+H340)</f>
        <v>501039</v>
      </c>
      <c r="K340" s="145">
        <f t="shared" si="42"/>
        <v>5863773</v>
      </c>
      <c r="L340" s="126">
        <v>276</v>
      </c>
      <c r="M340" s="143">
        <f t="shared" si="52"/>
        <v>3251</v>
      </c>
      <c r="N340" s="126">
        <v>964</v>
      </c>
      <c r="O340" s="126">
        <v>2709</v>
      </c>
      <c r="P340" s="132">
        <f t="shared" si="43"/>
        <v>3673</v>
      </c>
      <c r="Q340" s="144">
        <f t="shared" si="47"/>
        <v>45274</v>
      </c>
      <c r="R340" s="126">
        <f t="shared" si="44"/>
        <v>3949</v>
      </c>
      <c r="S340" s="145">
        <f t="shared" si="48"/>
        <v>48525</v>
      </c>
      <c r="T340" s="126">
        <v>47070</v>
      </c>
      <c r="U340" s="143">
        <f t="shared" si="53"/>
        <v>554080</v>
      </c>
      <c r="V340" s="126">
        <v>167243</v>
      </c>
      <c r="W340" s="126">
        <v>106299</v>
      </c>
      <c r="X340" s="132">
        <f t="shared" si="45"/>
        <v>273542</v>
      </c>
      <c r="Y340" s="144">
        <f t="shared" si="50"/>
        <v>3161675</v>
      </c>
      <c r="Z340" s="126">
        <f t="shared" si="46"/>
        <v>320612</v>
      </c>
      <c r="AA340" s="145">
        <f t="shared" si="54"/>
        <v>3715755</v>
      </c>
      <c r="AB340" s="138"/>
      <c r="AC340" s="168"/>
      <c r="AD340" s="168"/>
      <c r="AE340" s="223"/>
      <c r="AF340" s="201">
        <v>547117</v>
      </c>
      <c r="AG340" s="211">
        <v>94120</v>
      </c>
      <c r="AH340" s="168"/>
      <c r="AI340" s="168"/>
      <c r="AJ340" s="168"/>
      <c r="AK340" s="168"/>
      <c r="AL340" s="168"/>
      <c r="AM340" s="168"/>
      <c r="AN340" s="168"/>
      <c r="AO340" s="168"/>
      <c r="AP340" s="168"/>
      <c r="AQ340" s="168"/>
      <c r="AR340" s="168"/>
      <c r="AS340" s="168"/>
      <c r="AT340" s="168"/>
      <c r="AU340" s="168"/>
      <c r="AV340" s="168"/>
      <c r="AW340" s="168"/>
      <c r="AX340" s="168"/>
      <c r="AY340" s="168"/>
      <c r="AZ340" s="168"/>
      <c r="BA340" s="168"/>
      <c r="BB340" s="168"/>
      <c r="BC340" s="168"/>
      <c r="BD340" s="168"/>
      <c r="BE340" s="168"/>
      <c r="BF340" s="168"/>
      <c r="BG340" s="168"/>
      <c r="BH340" s="168"/>
      <c r="BI340" s="168"/>
      <c r="BJ340" s="168"/>
      <c r="BK340" s="168"/>
      <c r="BL340" s="168"/>
      <c r="BM340" s="168"/>
      <c r="BN340" s="168"/>
      <c r="BO340" s="168"/>
      <c r="BP340" s="168"/>
      <c r="BQ340" s="168"/>
      <c r="BR340" s="168"/>
      <c r="BS340" s="168"/>
      <c r="BT340" s="168"/>
      <c r="BU340" s="168"/>
      <c r="BV340" s="168"/>
      <c r="BW340" s="168"/>
      <c r="BX340" s="168"/>
      <c r="BY340" s="168"/>
      <c r="BZ340" s="168"/>
      <c r="CA340" s="168"/>
      <c r="CB340" s="168"/>
      <c r="CC340" s="168"/>
      <c r="CD340" s="168"/>
      <c r="CE340" s="168"/>
      <c r="CF340" s="168"/>
      <c r="CG340" s="168"/>
      <c r="CH340" s="168"/>
      <c r="CI340" s="168"/>
      <c r="CJ340" s="168"/>
      <c r="CK340" s="168"/>
      <c r="CL340" s="168"/>
      <c r="CM340" s="168"/>
      <c r="CN340" s="168"/>
      <c r="CO340" s="168"/>
      <c r="CP340" s="168"/>
      <c r="CQ340" s="168"/>
      <c r="CR340" s="168"/>
      <c r="CS340" s="168"/>
      <c r="CT340" s="168"/>
      <c r="CU340" s="168"/>
      <c r="CV340" s="168"/>
      <c r="CW340" s="168"/>
      <c r="CX340" s="168"/>
      <c r="CY340" s="168"/>
      <c r="CZ340" s="168"/>
      <c r="DA340" s="168"/>
      <c r="DB340" s="168"/>
      <c r="DC340" s="168"/>
      <c r="DD340" s="168"/>
      <c r="DE340" s="168"/>
      <c r="DF340" s="168"/>
      <c r="DG340" s="168"/>
      <c r="DH340" s="168"/>
      <c r="DI340" s="168"/>
      <c r="DJ340" s="168"/>
      <c r="DK340" s="168"/>
      <c r="DL340" s="168"/>
      <c r="DM340" s="168"/>
      <c r="DN340" s="168"/>
      <c r="DO340" s="168"/>
      <c r="DP340" s="168"/>
      <c r="DQ340" s="168"/>
      <c r="DR340" s="168"/>
      <c r="DS340" s="168"/>
      <c r="DT340" s="168"/>
      <c r="DU340" s="168"/>
      <c r="DV340" s="168"/>
      <c r="DW340" s="168"/>
      <c r="DX340" s="168"/>
      <c r="DY340" s="168"/>
      <c r="DZ340" s="168"/>
      <c r="EA340" s="168"/>
      <c r="EB340" s="168"/>
      <c r="EC340" s="168"/>
      <c r="ED340" s="168"/>
      <c r="EE340" s="168"/>
      <c r="EF340" s="168"/>
      <c r="EG340" s="168"/>
      <c r="EH340" s="168"/>
      <c r="EI340" s="168"/>
      <c r="EJ340" s="168"/>
      <c r="EK340" s="168"/>
      <c r="EL340" s="168"/>
      <c r="EM340" s="168"/>
      <c r="EN340" s="168"/>
      <c r="EO340" s="168"/>
      <c r="EP340" s="168"/>
      <c r="EQ340" s="168"/>
      <c r="ER340" s="168"/>
      <c r="ES340" s="168"/>
      <c r="ET340" s="168"/>
      <c r="EU340" s="168"/>
      <c r="EV340" s="168"/>
      <c r="EW340" s="168"/>
      <c r="EX340" s="168"/>
      <c r="EY340" s="168"/>
      <c r="EZ340" s="168"/>
      <c r="FA340" s="168"/>
      <c r="FB340" s="168"/>
      <c r="FC340" s="168"/>
      <c r="FD340" s="168"/>
      <c r="FE340" s="168"/>
      <c r="FF340" s="168"/>
      <c r="FG340" s="168"/>
    </row>
    <row r="341" spans="1:163" ht="15.75">
      <c r="A341" s="204">
        <v>42583</v>
      </c>
      <c r="B341" s="122" t="s">
        <v>72</v>
      </c>
      <c r="C341" s="24"/>
      <c r="D341" s="181">
        <v>16</v>
      </c>
      <c r="E341" s="198"/>
      <c r="F341" s="124">
        <v>69562</v>
      </c>
      <c r="G341" s="143">
        <f>SUM(F330:F341)</f>
        <v>888893</v>
      </c>
      <c r="H341" s="143">
        <v>426250</v>
      </c>
      <c r="I341" s="144">
        <f>SUM(H330:H341)</f>
        <v>5002509</v>
      </c>
      <c r="J341" s="126">
        <f t="shared" si="55"/>
        <v>495812</v>
      </c>
      <c r="K341" s="145">
        <f>SUM(J330:J341)</f>
        <v>5891402</v>
      </c>
      <c r="L341" s="126">
        <v>268</v>
      </c>
      <c r="M341" s="143">
        <f>SUM(L330:L341)</f>
        <v>3248</v>
      </c>
      <c r="N341" s="126">
        <v>980</v>
      </c>
      <c r="O341" s="126">
        <v>2710</v>
      </c>
      <c r="P341" s="132">
        <f t="shared" si="43"/>
        <v>3690</v>
      </c>
      <c r="Q341" s="144">
        <f>SUM(P330:P341)</f>
        <v>45347</v>
      </c>
      <c r="R341" s="126">
        <f t="shared" si="44"/>
        <v>3958</v>
      </c>
      <c r="S341" s="145">
        <f>SUM(R330:R341)</f>
        <v>48595</v>
      </c>
      <c r="T341" s="126">
        <v>45658</v>
      </c>
      <c r="U341" s="143">
        <f t="shared" si="53"/>
        <v>553630</v>
      </c>
      <c r="V341" s="126">
        <v>169851</v>
      </c>
      <c r="W341" s="126">
        <v>109338</v>
      </c>
      <c r="X341" s="132">
        <f t="shared" si="45"/>
        <v>279189</v>
      </c>
      <c r="Y341" s="144">
        <f>SUM(X330:X341)</f>
        <v>3180121</v>
      </c>
      <c r="Z341" s="126">
        <f t="shared" si="46"/>
        <v>324847</v>
      </c>
      <c r="AA341" s="145">
        <f t="shared" si="54"/>
        <v>3733751</v>
      </c>
      <c r="AB341" s="138"/>
      <c r="AC341" s="168"/>
      <c r="AD341" s="168"/>
      <c r="AE341" s="223"/>
      <c r="AF341" s="201">
        <v>558502</v>
      </c>
      <c r="AG341" s="211">
        <v>91308</v>
      </c>
      <c r="AH341" s="168"/>
      <c r="AI341" s="168"/>
      <c r="AJ341" s="168"/>
      <c r="AK341" s="168"/>
      <c r="AL341" s="168"/>
      <c r="AM341" s="168"/>
      <c r="AN341" s="168"/>
      <c r="AO341" s="168"/>
      <c r="AP341" s="168"/>
      <c r="AQ341" s="168"/>
      <c r="AR341" s="168"/>
      <c r="AS341" s="168"/>
      <c r="AT341" s="168"/>
      <c r="AU341" s="168"/>
      <c r="AV341" s="168"/>
      <c r="AW341" s="168"/>
      <c r="AX341" s="168"/>
      <c r="AY341" s="168"/>
      <c r="AZ341" s="168"/>
      <c r="BA341" s="168"/>
      <c r="BB341" s="168"/>
      <c r="BC341" s="168"/>
      <c r="BD341" s="168"/>
      <c r="BE341" s="168"/>
      <c r="BF341" s="168"/>
      <c r="BG341" s="168"/>
      <c r="BH341" s="168"/>
      <c r="BI341" s="168"/>
      <c r="BJ341" s="168"/>
      <c r="BK341" s="168"/>
      <c r="BL341" s="168"/>
      <c r="BM341" s="168"/>
      <c r="BN341" s="168"/>
      <c r="BO341" s="168"/>
      <c r="BP341" s="168"/>
      <c r="BQ341" s="168"/>
      <c r="BR341" s="168"/>
      <c r="BS341" s="168"/>
      <c r="BT341" s="168"/>
      <c r="BU341" s="168"/>
      <c r="BV341" s="168"/>
      <c r="BW341" s="168"/>
      <c r="BX341" s="168"/>
      <c r="BY341" s="168"/>
      <c r="BZ341" s="168"/>
      <c r="CA341" s="168"/>
      <c r="CB341" s="168"/>
      <c r="CC341" s="168"/>
      <c r="CD341" s="168"/>
      <c r="CE341" s="168"/>
      <c r="CF341" s="168"/>
      <c r="CG341" s="168"/>
      <c r="CH341" s="168"/>
      <c r="CI341" s="168"/>
      <c r="CJ341" s="168"/>
      <c r="CK341" s="168"/>
      <c r="CL341" s="168"/>
      <c r="CM341" s="168"/>
      <c r="CN341" s="168"/>
      <c r="CO341" s="168"/>
      <c r="CP341" s="168"/>
      <c r="CQ341" s="168"/>
      <c r="CR341" s="168"/>
      <c r="CS341" s="168"/>
      <c r="CT341" s="168"/>
      <c r="CU341" s="168"/>
      <c r="CV341" s="168"/>
      <c r="CW341" s="168"/>
      <c r="CX341" s="168"/>
      <c r="CY341" s="168"/>
      <c r="CZ341" s="168"/>
      <c r="DA341" s="168"/>
      <c r="DB341" s="168"/>
      <c r="DC341" s="168"/>
      <c r="DD341" s="168"/>
      <c r="DE341" s="168"/>
      <c r="DF341" s="168"/>
      <c r="DG341" s="168"/>
      <c r="DH341" s="168"/>
      <c r="DI341" s="168"/>
      <c r="DJ341" s="168"/>
      <c r="DK341" s="168"/>
      <c r="DL341" s="168"/>
      <c r="DM341" s="168"/>
      <c r="DN341" s="168"/>
      <c r="DO341" s="168"/>
      <c r="DP341" s="168"/>
      <c r="DQ341" s="168"/>
      <c r="DR341" s="168"/>
      <c r="DS341" s="168"/>
      <c r="DT341" s="168"/>
      <c r="DU341" s="168"/>
      <c r="DV341" s="168"/>
      <c r="DW341" s="168"/>
      <c r="DX341" s="168"/>
      <c r="DY341" s="168"/>
      <c r="DZ341" s="168"/>
      <c r="EA341" s="168"/>
      <c r="EB341" s="168"/>
      <c r="EC341" s="168"/>
      <c r="ED341" s="168"/>
      <c r="EE341" s="168"/>
      <c r="EF341" s="168"/>
      <c r="EG341" s="168"/>
      <c r="EH341" s="168"/>
      <c r="EI341" s="168"/>
      <c r="EJ341" s="168"/>
      <c r="EK341" s="168"/>
      <c r="EL341" s="168"/>
      <c r="EM341" s="168"/>
      <c r="EN341" s="168"/>
      <c r="EO341" s="168"/>
      <c r="EP341" s="168"/>
      <c r="EQ341" s="168"/>
      <c r="ER341" s="168"/>
      <c r="ES341" s="168"/>
      <c r="ET341" s="168"/>
      <c r="EU341" s="168"/>
      <c r="EV341" s="168"/>
      <c r="EW341" s="168"/>
      <c r="EX341" s="168"/>
      <c r="EY341" s="168"/>
      <c r="EZ341" s="168"/>
      <c r="FA341" s="168"/>
      <c r="FB341" s="168"/>
      <c r="FC341" s="168"/>
      <c r="FD341" s="168"/>
      <c r="FE341" s="168"/>
      <c r="FF341" s="168"/>
      <c r="FG341" s="168"/>
    </row>
    <row r="342" spans="1:163" ht="15.75">
      <c r="A342" s="227">
        <v>42614</v>
      </c>
      <c r="B342" s="122" t="s">
        <v>73</v>
      </c>
      <c r="C342" s="24"/>
      <c r="D342" s="181">
        <v>16</v>
      </c>
      <c r="E342" s="198"/>
      <c r="F342" s="124">
        <v>71230</v>
      </c>
      <c r="G342" s="143">
        <f>SUM(F331:F342)</f>
        <v>889764</v>
      </c>
      <c r="H342" s="143">
        <v>426599</v>
      </c>
      <c r="I342" s="144">
        <f>SUM(H331:H342)</f>
        <v>5031627</v>
      </c>
      <c r="J342" s="126">
        <f t="shared" si="55"/>
        <v>497829</v>
      </c>
      <c r="K342" s="145">
        <f>SUM(J331:J342)</f>
        <v>5921391</v>
      </c>
      <c r="L342" s="126">
        <v>271</v>
      </c>
      <c r="M342" s="143">
        <f>SUM(L331:L342)</f>
        <v>3257</v>
      </c>
      <c r="N342" s="126">
        <v>980</v>
      </c>
      <c r="O342" s="126">
        <v>2659</v>
      </c>
      <c r="P342" s="132">
        <f t="shared" si="43"/>
        <v>3639</v>
      </c>
      <c r="Q342" s="144">
        <f>SUM(P331:P342)</f>
        <v>45312</v>
      </c>
      <c r="R342" s="126">
        <f t="shared" si="44"/>
        <v>3910</v>
      </c>
      <c r="S342" s="145">
        <f>SUM(R331:R342)</f>
        <v>48569</v>
      </c>
      <c r="T342" s="126">
        <v>46684</v>
      </c>
      <c r="U342" s="143">
        <f t="shared" si="53"/>
        <v>555686</v>
      </c>
      <c r="V342" s="126">
        <v>169971</v>
      </c>
      <c r="W342" s="126">
        <v>108495</v>
      </c>
      <c r="X342" s="132">
        <f t="shared" si="45"/>
        <v>278466</v>
      </c>
      <c r="Y342" s="144">
        <f>SUM(X331:X342)</f>
        <v>3195271</v>
      </c>
      <c r="Z342" s="126">
        <f t="shared" si="46"/>
        <v>325150</v>
      </c>
      <c r="AA342" s="145">
        <f t="shared" si="54"/>
        <v>3750957</v>
      </c>
      <c r="AB342" s="138"/>
      <c r="AC342" s="168"/>
      <c r="AD342" s="168"/>
      <c r="AE342" s="223"/>
      <c r="AF342" s="201">
        <v>557081</v>
      </c>
      <c r="AG342" s="211">
        <v>93872</v>
      </c>
      <c r="AH342" s="168"/>
      <c r="AI342" s="168"/>
      <c r="AJ342" s="168"/>
      <c r="AK342" s="168"/>
      <c r="AL342" s="168"/>
      <c r="AM342" s="168"/>
      <c r="AN342" s="168"/>
      <c r="AO342" s="168"/>
      <c r="AP342" s="168"/>
      <c r="AQ342" s="168"/>
      <c r="AR342" s="168"/>
      <c r="AS342" s="168"/>
      <c r="AT342" s="168"/>
      <c r="AU342" s="168"/>
      <c r="AV342" s="168"/>
      <c r="AW342" s="168"/>
      <c r="AX342" s="168"/>
      <c r="AY342" s="168"/>
      <c r="AZ342" s="168"/>
      <c r="BA342" s="168"/>
      <c r="BB342" s="168"/>
      <c r="BC342" s="168"/>
      <c r="BD342" s="168"/>
      <c r="BE342" s="168"/>
      <c r="BF342" s="168"/>
      <c r="BG342" s="168"/>
      <c r="BH342" s="168"/>
      <c r="BI342" s="168"/>
      <c r="BJ342" s="168"/>
      <c r="BK342" s="168"/>
      <c r="BL342" s="168"/>
      <c r="BM342" s="168"/>
      <c r="BN342" s="168"/>
      <c r="BO342" s="168"/>
      <c r="BP342" s="168"/>
      <c r="BQ342" s="168"/>
      <c r="BR342" s="168"/>
      <c r="BS342" s="168"/>
      <c r="BT342" s="168"/>
      <c r="BU342" s="168"/>
      <c r="BV342" s="168"/>
      <c r="BW342" s="168"/>
      <c r="BX342" s="168"/>
      <c r="BY342" s="168"/>
      <c r="BZ342" s="168"/>
      <c r="CA342" s="168"/>
      <c r="CB342" s="168"/>
      <c r="CC342" s="168"/>
      <c r="CD342" s="168"/>
      <c r="CE342" s="168"/>
      <c r="CF342" s="168"/>
      <c r="CG342" s="168"/>
      <c r="CH342" s="168"/>
      <c r="CI342" s="168"/>
      <c r="CJ342" s="168"/>
      <c r="CK342" s="168"/>
      <c r="CL342" s="168"/>
      <c r="CM342" s="168"/>
      <c r="CN342" s="168"/>
      <c r="CO342" s="168"/>
      <c r="CP342" s="168"/>
      <c r="CQ342" s="168"/>
      <c r="CR342" s="168"/>
      <c r="CS342" s="168"/>
      <c r="CT342" s="168"/>
      <c r="CU342" s="168"/>
      <c r="CV342" s="168"/>
      <c r="CW342" s="168"/>
      <c r="CX342" s="168"/>
      <c r="CY342" s="168"/>
      <c r="CZ342" s="168"/>
      <c r="DA342" s="168"/>
      <c r="DB342" s="168"/>
      <c r="DC342" s="168"/>
      <c r="DD342" s="168"/>
      <c r="DE342" s="168"/>
      <c r="DF342" s="168"/>
      <c r="DG342" s="168"/>
      <c r="DH342" s="168"/>
      <c r="DI342" s="168"/>
      <c r="DJ342" s="168"/>
      <c r="DK342" s="168"/>
      <c r="DL342" s="168"/>
      <c r="DM342" s="168"/>
      <c r="DN342" s="168"/>
      <c r="DO342" s="168"/>
      <c r="DP342" s="168"/>
      <c r="DQ342" s="168"/>
      <c r="DR342" s="168"/>
      <c r="DS342" s="168"/>
      <c r="DT342" s="168"/>
      <c r="DU342" s="168"/>
      <c r="DV342" s="168"/>
      <c r="DW342" s="168"/>
      <c r="DX342" s="168"/>
      <c r="DY342" s="168"/>
      <c r="DZ342" s="168"/>
      <c r="EA342" s="168"/>
      <c r="EB342" s="168"/>
      <c r="EC342" s="168"/>
      <c r="ED342" s="168"/>
      <c r="EE342" s="168"/>
      <c r="EF342" s="168"/>
      <c r="EG342" s="168"/>
      <c r="EH342" s="168"/>
      <c r="EI342" s="168"/>
      <c r="EJ342" s="168"/>
      <c r="EK342" s="168"/>
      <c r="EL342" s="168"/>
      <c r="EM342" s="168"/>
      <c r="EN342" s="168"/>
      <c r="EO342" s="168"/>
      <c r="EP342" s="168"/>
      <c r="EQ342" s="168"/>
      <c r="ER342" s="168"/>
      <c r="ES342" s="168"/>
      <c r="ET342" s="168"/>
      <c r="EU342" s="168"/>
      <c r="EV342" s="168"/>
      <c r="EW342" s="168"/>
      <c r="EX342" s="168"/>
      <c r="EY342" s="168"/>
      <c r="EZ342" s="168"/>
      <c r="FA342" s="168"/>
      <c r="FB342" s="168"/>
      <c r="FC342" s="168"/>
      <c r="FD342" s="168"/>
      <c r="FE342" s="168"/>
      <c r="FF342" s="168"/>
      <c r="FG342" s="168"/>
    </row>
    <row r="343" spans="1:163" s="168" customFormat="1" ht="15.75">
      <c r="A343" s="227">
        <v>42644</v>
      </c>
      <c r="B343" s="122" t="s">
        <v>74</v>
      </c>
      <c r="C343" s="24"/>
      <c r="D343" s="181">
        <v>16</v>
      </c>
      <c r="E343" s="198"/>
      <c r="F343" s="124">
        <v>84483</v>
      </c>
      <c r="G343" s="143">
        <f>SUM(F332:F343)</f>
        <v>893369</v>
      </c>
      <c r="H343" s="143">
        <v>448908</v>
      </c>
      <c r="I343" s="144">
        <f>SUM(H332:H343)</f>
        <v>5052744</v>
      </c>
      <c r="J343" s="126">
        <f t="shared" si="55"/>
        <v>533391</v>
      </c>
      <c r="K343" s="145">
        <f>SUM(J332:J343)</f>
        <v>5946113</v>
      </c>
      <c r="L343" s="126">
        <v>296</v>
      </c>
      <c r="M343" s="143">
        <f>SUM(L332:L343)</f>
        <v>3274</v>
      </c>
      <c r="N343" s="126">
        <v>995</v>
      </c>
      <c r="O343" s="126">
        <v>2769</v>
      </c>
      <c r="P343" s="132">
        <f t="shared" si="43"/>
        <v>3764</v>
      </c>
      <c r="Q343" s="144">
        <f>SUM(P332:P343)</f>
        <v>45140</v>
      </c>
      <c r="R343" s="126">
        <f t="shared" si="44"/>
        <v>4060</v>
      </c>
      <c r="S343" s="145">
        <f>SUM(R332:R343)</f>
        <v>48414</v>
      </c>
      <c r="T343" s="126">
        <v>52071</v>
      </c>
      <c r="U343" s="143">
        <f t="shared" si="53"/>
        <v>560273</v>
      </c>
      <c r="V343" s="126">
        <v>172512</v>
      </c>
      <c r="W343" s="126">
        <v>111113</v>
      </c>
      <c r="X343" s="132">
        <f t="shared" si="45"/>
        <v>283625</v>
      </c>
      <c r="Y343" s="144">
        <f>SUM(X332:X343)</f>
        <v>3204349</v>
      </c>
      <c r="Z343" s="126">
        <f t="shared" si="46"/>
        <v>335696</v>
      </c>
      <c r="AA343" s="145">
        <f t="shared" si="54"/>
        <v>3764622</v>
      </c>
      <c r="AB343" s="138"/>
      <c r="AE343" s="223"/>
      <c r="AF343" s="201">
        <v>567869</v>
      </c>
      <c r="AG343" s="211">
        <v>103965</v>
      </c>
    </row>
    <row r="344" spans="1:163" ht="15.75">
      <c r="A344" s="227">
        <v>42675</v>
      </c>
      <c r="B344" s="122" t="s">
        <v>75</v>
      </c>
      <c r="C344" s="24"/>
      <c r="D344" s="181">
        <v>16</v>
      </c>
      <c r="E344" s="198"/>
      <c r="F344" s="124">
        <v>75251</v>
      </c>
      <c r="G344" s="143">
        <f>SUM(F333:F344)</f>
        <v>891283</v>
      </c>
      <c r="H344" s="143">
        <v>425681</v>
      </c>
      <c r="I344" s="144">
        <f>SUM(H333:H344)</f>
        <v>5048081</v>
      </c>
      <c r="J344" s="126">
        <f t="shared" si="55"/>
        <v>500932</v>
      </c>
      <c r="K344" s="145">
        <f>SUM(J333:J344)</f>
        <v>5939364</v>
      </c>
      <c r="L344" s="126">
        <v>280</v>
      </c>
      <c r="M344" s="143">
        <f>SUM(L333:L344)</f>
        <v>3293</v>
      </c>
      <c r="N344" s="126">
        <v>1033</v>
      </c>
      <c r="O344" s="126">
        <v>2750</v>
      </c>
      <c r="P344" s="132">
        <f t="shared" si="43"/>
        <v>3783</v>
      </c>
      <c r="Q344" s="144">
        <f>SUM(P333:P344)</f>
        <v>44948</v>
      </c>
      <c r="R344" s="126">
        <f t="shared" si="44"/>
        <v>4063</v>
      </c>
      <c r="S344" s="145">
        <f>SUM(R333:R344)</f>
        <v>48241</v>
      </c>
      <c r="T344" s="126">
        <v>46872</v>
      </c>
      <c r="U344" s="143">
        <f t="shared" si="53"/>
        <v>562841</v>
      </c>
      <c r="V344" s="126">
        <v>176627</v>
      </c>
      <c r="W344" s="126">
        <v>106271</v>
      </c>
      <c r="X344" s="132">
        <f t="shared" si="45"/>
        <v>282898</v>
      </c>
      <c r="Y344" s="144">
        <f>SUM(X333:X344)</f>
        <v>3218231</v>
      </c>
      <c r="Z344" s="126">
        <f t="shared" si="46"/>
        <v>329770</v>
      </c>
      <c r="AA344" s="145">
        <f t="shared" si="54"/>
        <v>3781072</v>
      </c>
      <c r="AB344" s="138"/>
      <c r="AC344" s="168"/>
      <c r="AD344" s="168"/>
      <c r="AE344" s="223"/>
      <c r="AF344" s="201">
        <v>565252</v>
      </c>
      <c r="AG344" s="211">
        <v>94096</v>
      </c>
      <c r="AH344" s="168"/>
      <c r="AI344" s="168"/>
      <c r="AJ344" s="168"/>
      <c r="AK344" s="168"/>
      <c r="AL344" s="168"/>
      <c r="AM344" s="168"/>
      <c r="AN344" s="168"/>
      <c r="AO344" s="168"/>
      <c r="AP344" s="168"/>
      <c r="AQ344" s="168"/>
      <c r="AR344" s="168"/>
      <c r="AS344" s="168"/>
      <c r="AT344" s="168"/>
      <c r="AU344" s="168"/>
      <c r="AV344" s="168"/>
      <c r="AW344" s="168"/>
      <c r="AX344" s="168"/>
      <c r="AY344" s="168"/>
      <c r="AZ344" s="168"/>
      <c r="BA344" s="168"/>
      <c r="BB344" s="168"/>
      <c r="BC344" s="168"/>
      <c r="BD344" s="168"/>
      <c r="BE344" s="168"/>
      <c r="BF344" s="168"/>
      <c r="BG344" s="168"/>
      <c r="BH344" s="168"/>
      <c r="BI344" s="168"/>
      <c r="BJ344" s="168"/>
      <c r="BK344" s="168"/>
      <c r="BL344" s="168"/>
      <c r="BM344" s="168"/>
      <c r="BN344" s="168"/>
      <c r="BO344" s="168"/>
      <c r="BP344" s="168"/>
      <c r="BQ344" s="168"/>
      <c r="BR344" s="168"/>
      <c r="BS344" s="168"/>
      <c r="BT344" s="168"/>
      <c r="BU344" s="168"/>
      <c r="BV344" s="168"/>
      <c r="BW344" s="168"/>
      <c r="BX344" s="168"/>
      <c r="BY344" s="168"/>
      <c r="BZ344" s="168"/>
      <c r="CA344" s="168"/>
      <c r="CB344" s="168"/>
      <c r="CC344" s="168"/>
      <c r="CD344" s="168"/>
      <c r="CE344" s="168"/>
      <c r="CF344" s="168"/>
      <c r="CG344" s="168"/>
      <c r="CH344" s="168"/>
      <c r="CI344" s="168"/>
      <c r="CJ344" s="168"/>
      <c r="CK344" s="168"/>
      <c r="CL344" s="168"/>
      <c r="CM344" s="168"/>
      <c r="CN344" s="168"/>
      <c r="CO344" s="168"/>
      <c r="CP344" s="168"/>
      <c r="CQ344" s="168"/>
      <c r="CR344" s="168"/>
      <c r="CS344" s="168"/>
      <c r="CT344" s="168"/>
      <c r="CU344" s="168"/>
      <c r="CV344" s="168"/>
      <c r="CW344" s="168"/>
      <c r="CX344" s="168"/>
      <c r="CY344" s="168"/>
      <c r="CZ344" s="168"/>
      <c r="DA344" s="168"/>
      <c r="DB344" s="168"/>
      <c r="DC344" s="168"/>
      <c r="DD344" s="168"/>
      <c r="DE344" s="168"/>
      <c r="DF344" s="168"/>
      <c r="DG344" s="168"/>
      <c r="DH344" s="168"/>
      <c r="DI344" s="168"/>
      <c r="DJ344" s="168"/>
      <c r="DK344" s="168"/>
      <c r="DL344" s="168"/>
      <c r="DM344" s="168"/>
      <c r="DN344" s="168"/>
      <c r="DO344" s="168"/>
      <c r="DP344" s="168"/>
      <c r="DQ344" s="168"/>
      <c r="DR344" s="168"/>
      <c r="DS344" s="168"/>
      <c r="DT344" s="168"/>
      <c r="DU344" s="168"/>
      <c r="DV344" s="168"/>
      <c r="DW344" s="168"/>
      <c r="DX344" s="168"/>
      <c r="DY344" s="168"/>
      <c r="DZ344" s="168"/>
      <c r="EA344" s="168"/>
      <c r="EB344" s="168"/>
      <c r="EC344" s="168"/>
      <c r="ED344" s="168"/>
      <c r="EE344" s="168"/>
      <c r="EF344" s="168"/>
      <c r="EG344" s="168"/>
      <c r="EH344" s="168"/>
      <c r="EI344" s="168"/>
      <c r="EJ344" s="168"/>
      <c r="EK344" s="168"/>
      <c r="EL344" s="168"/>
      <c r="EM344" s="168"/>
      <c r="EN344" s="168"/>
      <c r="EO344" s="168"/>
      <c r="EP344" s="168"/>
      <c r="EQ344" s="168"/>
      <c r="ER344" s="168"/>
      <c r="ES344" s="168"/>
      <c r="ET344" s="168"/>
      <c r="EU344" s="168"/>
      <c r="EV344" s="168"/>
      <c r="EW344" s="168"/>
      <c r="EX344" s="168"/>
      <c r="EY344" s="168"/>
      <c r="EZ344" s="168"/>
      <c r="FA344" s="168"/>
      <c r="FB344" s="168"/>
      <c r="FC344" s="168"/>
      <c r="FD344" s="168"/>
      <c r="FE344" s="168"/>
      <c r="FF344" s="168"/>
      <c r="FG344" s="168"/>
    </row>
    <row r="345" spans="1:163" ht="15.75">
      <c r="A345" s="227">
        <v>42705</v>
      </c>
      <c r="B345" s="122" t="s">
        <v>76</v>
      </c>
      <c r="C345" s="24"/>
      <c r="D345" s="181">
        <v>16</v>
      </c>
      <c r="E345" s="198"/>
      <c r="F345" s="201">
        <v>85319</v>
      </c>
      <c r="G345" s="143">
        <f>SUM(F334:F345)</f>
        <v>891990</v>
      </c>
      <c r="H345" s="143">
        <v>436376</v>
      </c>
      <c r="I345" s="144">
        <f>SUM(H334:H345)</f>
        <v>5065896</v>
      </c>
      <c r="J345" s="126">
        <f t="shared" si="55"/>
        <v>521695</v>
      </c>
      <c r="K345" s="145">
        <f>SUM(J334:J345)</f>
        <v>5957886</v>
      </c>
      <c r="L345" s="126">
        <v>308</v>
      </c>
      <c r="M345" s="143">
        <f>SUM(L334:L345)</f>
        <v>3296</v>
      </c>
      <c r="N345" s="126">
        <v>951</v>
      </c>
      <c r="O345" s="126">
        <v>2937</v>
      </c>
      <c r="P345" s="132">
        <f t="shared" si="43"/>
        <v>3888</v>
      </c>
      <c r="Q345" s="144">
        <f>SUM(P334:P345)</f>
        <v>44894</v>
      </c>
      <c r="R345" s="126">
        <f t="shared" si="44"/>
        <v>4196</v>
      </c>
      <c r="S345" s="145">
        <f>SUM(R334:R345)</f>
        <v>48190</v>
      </c>
      <c r="T345" s="126">
        <v>54021</v>
      </c>
      <c r="U345" s="143">
        <f t="shared" si="53"/>
        <v>564960</v>
      </c>
      <c r="V345" s="126">
        <v>162390</v>
      </c>
      <c r="W345" s="126">
        <v>107727</v>
      </c>
      <c r="X345" s="132">
        <f t="shared" si="45"/>
        <v>270117</v>
      </c>
      <c r="Y345" s="144">
        <f>SUM(X334:X345)</f>
        <v>3228824</v>
      </c>
      <c r="Z345" s="126">
        <f t="shared" si="46"/>
        <v>324138</v>
      </c>
      <c r="AA345" s="145">
        <f t="shared" si="54"/>
        <v>3793784</v>
      </c>
      <c r="AB345" s="138"/>
      <c r="AC345" s="168"/>
      <c r="AD345" s="168"/>
      <c r="AE345" s="223"/>
      <c r="AF345" s="201">
        <v>540969</v>
      </c>
      <c r="AG345" s="211">
        <v>108210</v>
      </c>
      <c r="AH345" s="168"/>
      <c r="AI345" s="168"/>
      <c r="AJ345" s="168"/>
      <c r="AK345" s="168"/>
      <c r="AL345" s="168"/>
      <c r="AM345" s="168"/>
      <c r="AN345" s="168"/>
      <c r="AO345" s="168"/>
      <c r="AP345" s="168"/>
      <c r="AQ345" s="168"/>
      <c r="AR345" s="168"/>
      <c r="AS345" s="168"/>
      <c r="AT345" s="168"/>
      <c r="AU345" s="168"/>
      <c r="AV345" s="168"/>
      <c r="AW345" s="168"/>
      <c r="AX345" s="168"/>
      <c r="AY345" s="168"/>
      <c r="AZ345" s="168"/>
      <c r="BA345" s="168"/>
      <c r="BB345" s="168"/>
      <c r="BC345" s="168"/>
      <c r="BD345" s="168"/>
      <c r="BE345" s="168"/>
      <c r="BF345" s="168"/>
      <c r="BG345" s="168"/>
      <c r="BH345" s="168"/>
      <c r="BI345" s="168"/>
      <c r="BJ345" s="168"/>
      <c r="BK345" s="168"/>
      <c r="BL345" s="168"/>
      <c r="BM345" s="168"/>
      <c r="BN345" s="168"/>
      <c r="BO345" s="168"/>
      <c r="BP345" s="168"/>
      <c r="BQ345" s="168"/>
      <c r="BR345" s="168"/>
      <c r="BS345" s="168"/>
      <c r="BT345" s="168"/>
      <c r="BU345" s="168"/>
      <c r="BV345" s="168"/>
      <c r="BW345" s="168"/>
      <c r="BX345" s="168"/>
      <c r="BY345" s="168"/>
      <c r="BZ345" s="168"/>
      <c r="CA345" s="168"/>
      <c r="CB345" s="168"/>
      <c r="CC345" s="168"/>
      <c r="CD345" s="168"/>
      <c r="CE345" s="168"/>
      <c r="CF345" s="168"/>
      <c r="CG345" s="168"/>
      <c r="CH345" s="168"/>
      <c r="CI345" s="168"/>
      <c r="CJ345" s="168"/>
      <c r="CK345" s="168"/>
      <c r="CL345" s="168"/>
      <c r="CM345" s="168"/>
      <c r="CN345" s="168"/>
      <c r="CO345" s="168"/>
      <c r="CP345" s="168"/>
      <c r="CQ345" s="168"/>
      <c r="CR345" s="168"/>
      <c r="CS345" s="168"/>
      <c r="CT345" s="168"/>
      <c r="CU345" s="168"/>
      <c r="CV345" s="168"/>
      <c r="CW345" s="168"/>
      <c r="CX345" s="168"/>
      <c r="CY345" s="168"/>
      <c r="CZ345" s="168"/>
      <c r="DA345" s="168"/>
      <c r="DB345" s="168"/>
      <c r="DC345" s="168"/>
      <c r="DD345" s="168"/>
      <c r="DE345" s="168"/>
      <c r="DF345" s="168"/>
      <c r="DG345" s="168"/>
      <c r="DH345" s="168"/>
      <c r="DI345" s="168"/>
      <c r="DJ345" s="168"/>
      <c r="DK345" s="168"/>
      <c r="DL345" s="168"/>
      <c r="DM345" s="168"/>
      <c r="DN345" s="168"/>
      <c r="DO345" s="168"/>
      <c r="DP345" s="168"/>
      <c r="DQ345" s="168"/>
      <c r="DR345" s="168"/>
      <c r="DS345" s="168"/>
      <c r="DT345" s="168"/>
      <c r="DU345" s="168"/>
      <c r="DV345" s="168"/>
      <c r="DW345" s="168"/>
      <c r="DX345" s="168"/>
      <c r="DY345" s="168"/>
      <c r="DZ345" s="168"/>
      <c r="EA345" s="168"/>
      <c r="EB345" s="168"/>
      <c r="EC345" s="168"/>
      <c r="ED345" s="168"/>
      <c r="EE345" s="168"/>
      <c r="EF345" s="168"/>
      <c r="EG345" s="168"/>
      <c r="EH345" s="168"/>
      <c r="EI345" s="168"/>
      <c r="EJ345" s="168"/>
      <c r="EK345" s="168"/>
      <c r="EL345" s="168"/>
      <c r="EM345" s="168"/>
      <c r="EN345" s="168"/>
      <c r="EO345" s="168"/>
      <c r="EP345" s="168"/>
      <c r="EQ345" s="168"/>
      <c r="ER345" s="168"/>
      <c r="ES345" s="168"/>
      <c r="ET345" s="168"/>
      <c r="EU345" s="168"/>
      <c r="EV345" s="168"/>
      <c r="EW345" s="168"/>
      <c r="EX345" s="168"/>
      <c r="EY345" s="168"/>
      <c r="EZ345" s="168"/>
      <c r="FA345" s="168"/>
      <c r="FB345" s="168"/>
      <c r="FC345" s="168"/>
      <c r="FD345" s="168"/>
      <c r="FE345" s="168"/>
      <c r="FF345" s="168"/>
      <c r="FG345" s="168"/>
    </row>
    <row r="346" spans="1:163" ht="15.75">
      <c r="A346" s="227">
        <v>42736</v>
      </c>
      <c r="B346" s="122" t="s">
        <v>77</v>
      </c>
      <c r="C346" s="24"/>
      <c r="D346" s="181">
        <v>17</v>
      </c>
      <c r="E346" s="198"/>
      <c r="F346" s="201">
        <v>85763</v>
      </c>
      <c r="G346" s="143">
        <f t="shared" ref="G346:G347" si="56">SUM(F335:F346)</f>
        <v>891461</v>
      </c>
      <c r="H346" s="143">
        <v>361441</v>
      </c>
      <c r="I346" s="144">
        <f t="shared" ref="I346:I365" si="57">SUM(H335:H346)</f>
        <v>5082390</v>
      </c>
      <c r="J346" s="126">
        <f t="shared" si="55"/>
        <v>447204</v>
      </c>
      <c r="K346" s="145">
        <f t="shared" ref="K346:K365" si="58">SUM(J335:J346)</f>
        <v>5973851</v>
      </c>
      <c r="L346" s="126">
        <v>301</v>
      </c>
      <c r="M346" s="143">
        <f t="shared" ref="M346:M365" si="59">SUM(L335:L346)</f>
        <v>3296</v>
      </c>
      <c r="N346" s="126">
        <v>830</v>
      </c>
      <c r="O346" s="126">
        <v>2535</v>
      </c>
      <c r="P346" s="132">
        <f t="shared" si="43"/>
        <v>3365</v>
      </c>
      <c r="Q346" s="144">
        <f t="shared" ref="Q346:Q365" si="60">SUM(P335:P346)</f>
        <v>44941</v>
      </c>
      <c r="R346" s="126">
        <f t="shared" si="44"/>
        <v>3666</v>
      </c>
      <c r="S346" s="145">
        <f t="shared" ref="S346:S365" si="61">SUM(R335:R346)</f>
        <v>48237</v>
      </c>
      <c r="T346" s="126">
        <v>53235</v>
      </c>
      <c r="U346" s="143">
        <f t="shared" ref="U346:U365" si="62">SUM(T335:T346)</f>
        <v>566677</v>
      </c>
      <c r="V346" s="126">
        <v>140873</v>
      </c>
      <c r="W346" s="126">
        <v>92662</v>
      </c>
      <c r="X346" s="132">
        <f t="shared" si="45"/>
        <v>233535</v>
      </c>
      <c r="Y346" s="144">
        <f t="shared" ref="Y346:Y365" si="63">SUM(X335:X346)</f>
        <v>3247508</v>
      </c>
      <c r="Z346" s="126">
        <f t="shared" si="46"/>
        <v>286770</v>
      </c>
      <c r="AA346" s="145">
        <f t="shared" ref="AA346:AA365" si="64">SUM(Z335:Z346)</f>
        <v>3814185</v>
      </c>
      <c r="AB346" s="138"/>
      <c r="AC346" s="168"/>
      <c r="AD346" s="168"/>
      <c r="AE346" s="223"/>
      <c r="AF346" s="201">
        <v>466683</v>
      </c>
      <c r="AG346" s="211">
        <v>106828</v>
      </c>
      <c r="AH346" s="168"/>
      <c r="AI346" s="168"/>
      <c r="AJ346" s="168"/>
      <c r="AK346" s="168"/>
      <c r="AL346" s="168"/>
      <c r="AM346" s="168"/>
      <c r="AN346" s="168"/>
      <c r="AO346" s="168"/>
      <c r="AP346" s="168"/>
      <c r="AQ346" s="168"/>
      <c r="AR346" s="168"/>
      <c r="AS346" s="168"/>
      <c r="AT346" s="168"/>
      <c r="AU346" s="168"/>
      <c r="AV346" s="168"/>
      <c r="AW346" s="168"/>
      <c r="AX346" s="168"/>
      <c r="AY346" s="168"/>
      <c r="AZ346" s="168"/>
      <c r="BA346" s="168"/>
      <c r="BB346" s="168"/>
      <c r="BC346" s="168"/>
      <c r="BD346" s="168"/>
      <c r="BE346" s="168"/>
      <c r="BF346" s="168"/>
      <c r="BG346" s="168"/>
      <c r="BH346" s="168"/>
      <c r="BI346" s="168"/>
      <c r="BJ346" s="168"/>
      <c r="BK346" s="168"/>
      <c r="BL346" s="168"/>
      <c r="BM346" s="168"/>
      <c r="BN346" s="168"/>
      <c r="BO346" s="168"/>
      <c r="BP346" s="168"/>
      <c r="BQ346" s="168"/>
      <c r="BR346" s="168"/>
      <c r="BS346" s="168"/>
      <c r="BT346" s="168"/>
      <c r="BU346" s="168"/>
      <c r="BV346" s="168"/>
      <c r="BW346" s="168"/>
      <c r="BX346" s="168"/>
      <c r="BY346" s="168"/>
      <c r="BZ346" s="168"/>
      <c r="CA346" s="168"/>
      <c r="CB346" s="168"/>
      <c r="CC346" s="168"/>
      <c r="CD346" s="168"/>
      <c r="CE346" s="168"/>
      <c r="CF346" s="168"/>
      <c r="CG346" s="168"/>
      <c r="CH346" s="168"/>
      <c r="CI346" s="168"/>
      <c r="CJ346" s="168"/>
      <c r="CK346" s="168"/>
      <c r="CL346" s="168"/>
      <c r="CM346" s="168"/>
      <c r="CN346" s="168"/>
      <c r="CO346" s="168"/>
      <c r="CP346" s="168"/>
      <c r="CQ346" s="168"/>
      <c r="CR346" s="168"/>
      <c r="CS346" s="168"/>
      <c r="CT346" s="168"/>
      <c r="CU346" s="168"/>
      <c r="CV346" s="168"/>
      <c r="CW346" s="168"/>
      <c r="CX346" s="168"/>
      <c r="CY346" s="168"/>
      <c r="CZ346" s="168"/>
      <c r="DA346" s="168"/>
      <c r="DB346" s="168"/>
      <c r="DC346" s="168"/>
      <c r="DD346" s="168"/>
      <c r="DE346" s="168"/>
      <c r="DF346" s="168"/>
      <c r="DG346" s="168"/>
      <c r="DH346" s="168"/>
      <c r="DI346" s="168"/>
      <c r="DJ346" s="168"/>
      <c r="DK346" s="168"/>
      <c r="DL346" s="168"/>
      <c r="DM346" s="168"/>
      <c r="DN346" s="168"/>
      <c r="DO346" s="168"/>
      <c r="DP346" s="168"/>
      <c r="DQ346" s="168"/>
      <c r="DR346" s="168"/>
      <c r="DS346" s="168"/>
      <c r="DT346" s="168"/>
      <c r="DU346" s="168"/>
      <c r="DV346" s="168"/>
      <c r="DW346" s="168"/>
      <c r="DX346" s="168"/>
      <c r="DY346" s="168"/>
      <c r="DZ346" s="168"/>
      <c r="EA346" s="168"/>
      <c r="EB346" s="168"/>
      <c r="EC346" s="168"/>
      <c r="ED346" s="168"/>
      <c r="EE346" s="168"/>
      <c r="EF346" s="168"/>
      <c r="EG346" s="168"/>
      <c r="EH346" s="168"/>
      <c r="EI346" s="168"/>
      <c r="EJ346" s="168"/>
      <c r="EK346" s="168"/>
      <c r="EL346" s="168"/>
      <c r="EM346" s="168"/>
      <c r="EN346" s="168"/>
      <c r="EO346" s="168"/>
      <c r="EP346" s="168"/>
      <c r="EQ346" s="168"/>
      <c r="ER346" s="168"/>
      <c r="ES346" s="168"/>
      <c r="ET346" s="168"/>
      <c r="EU346" s="168"/>
      <c r="EV346" s="168"/>
      <c r="EW346" s="168"/>
      <c r="EX346" s="168"/>
      <c r="EY346" s="168"/>
      <c r="EZ346" s="168"/>
      <c r="FA346" s="168"/>
      <c r="FB346" s="168"/>
      <c r="FC346" s="168"/>
      <c r="FD346" s="168"/>
      <c r="FE346" s="168"/>
      <c r="FF346" s="168"/>
      <c r="FG346" s="168"/>
    </row>
    <row r="347" spans="1:163" ht="15.75">
      <c r="A347" s="227">
        <v>42767</v>
      </c>
      <c r="B347" s="122" t="s">
        <v>78</v>
      </c>
      <c r="C347" s="24"/>
      <c r="D347" s="181">
        <v>17</v>
      </c>
      <c r="E347" s="198"/>
      <c r="F347" s="201">
        <v>71567</v>
      </c>
      <c r="G347" s="143">
        <f t="shared" si="56"/>
        <v>890487</v>
      </c>
      <c r="H347" s="143">
        <v>418362</v>
      </c>
      <c r="I347" s="144">
        <f t="shared" si="57"/>
        <v>5063873</v>
      </c>
      <c r="J347" s="126">
        <f t="shared" si="55"/>
        <v>489929</v>
      </c>
      <c r="K347" s="145">
        <f t="shared" si="58"/>
        <v>5954360</v>
      </c>
      <c r="L347" s="126">
        <v>253</v>
      </c>
      <c r="M347" s="143">
        <f t="shared" si="59"/>
        <v>3288</v>
      </c>
      <c r="N347" s="126">
        <v>963</v>
      </c>
      <c r="O347" s="126">
        <v>2651</v>
      </c>
      <c r="P347" s="132">
        <f t="shared" si="43"/>
        <v>3614</v>
      </c>
      <c r="Q347" s="144">
        <f t="shared" si="60"/>
        <v>44528</v>
      </c>
      <c r="R347" s="126">
        <f t="shared" si="44"/>
        <v>3867</v>
      </c>
      <c r="S347" s="145">
        <f t="shared" si="61"/>
        <v>47816</v>
      </c>
      <c r="T347" s="126">
        <v>44577</v>
      </c>
      <c r="U347" s="143">
        <f t="shared" si="62"/>
        <v>566708</v>
      </c>
      <c r="V347" s="126">
        <v>162290</v>
      </c>
      <c r="W347" s="126">
        <v>99053</v>
      </c>
      <c r="X347" s="132">
        <f t="shared" si="45"/>
        <v>261343</v>
      </c>
      <c r="Y347" s="144">
        <f t="shared" si="63"/>
        <v>3241521</v>
      </c>
      <c r="Z347" s="126">
        <f t="shared" si="46"/>
        <v>305920</v>
      </c>
      <c r="AA347" s="145">
        <f t="shared" si="64"/>
        <v>3808229</v>
      </c>
      <c r="AB347" s="138"/>
      <c r="AC347" s="168"/>
      <c r="AD347" s="168"/>
      <c r="AE347" s="223"/>
      <c r="AF347" s="201">
        <v>522040</v>
      </c>
      <c r="AG347" s="211">
        <v>89832</v>
      </c>
      <c r="AH347" s="168"/>
      <c r="AI347" s="168"/>
      <c r="AJ347" s="168"/>
      <c r="AK347" s="168"/>
      <c r="AL347" s="168"/>
      <c r="AM347" s="168"/>
      <c r="AN347" s="168"/>
      <c r="AO347" s="168"/>
      <c r="AP347" s="168"/>
      <c r="AQ347" s="168"/>
      <c r="AR347" s="168"/>
      <c r="AS347" s="168"/>
      <c r="AT347" s="168"/>
      <c r="AU347" s="168"/>
      <c r="AV347" s="168"/>
      <c r="AW347" s="168"/>
      <c r="AX347" s="168"/>
      <c r="AY347" s="168"/>
      <c r="AZ347" s="168"/>
      <c r="BA347" s="168"/>
      <c r="BB347" s="168"/>
      <c r="BC347" s="168"/>
      <c r="BD347" s="168"/>
      <c r="BE347" s="168"/>
      <c r="BF347" s="168"/>
      <c r="BG347" s="168"/>
      <c r="BH347" s="168"/>
      <c r="BI347" s="168"/>
      <c r="BJ347" s="168"/>
      <c r="BK347" s="168"/>
      <c r="BL347" s="168"/>
      <c r="BM347" s="168"/>
      <c r="BN347" s="168"/>
      <c r="BO347" s="168"/>
      <c r="BP347" s="168"/>
      <c r="BQ347" s="168"/>
      <c r="BR347" s="168"/>
      <c r="BS347" s="168"/>
      <c r="BT347" s="168"/>
      <c r="BU347" s="168"/>
      <c r="BV347" s="168"/>
      <c r="BW347" s="168"/>
      <c r="BX347" s="168"/>
      <c r="BY347" s="168"/>
      <c r="BZ347" s="168"/>
      <c r="CA347" s="168"/>
      <c r="CB347" s="168"/>
      <c r="CC347" s="168"/>
      <c r="CD347" s="168"/>
      <c r="CE347" s="168"/>
      <c r="CF347" s="168"/>
      <c r="CG347" s="168"/>
      <c r="CH347" s="168"/>
      <c r="CI347" s="168"/>
      <c r="CJ347" s="168"/>
      <c r="CK347" s="168"/>
      <c r="CL347" s="168"/>
      <c r="CM347" s="168"/>
      <c r="CN347" s="168"/>
      <c r="CO347" s="168"/>
      <c r="CP347" s="168"/>
      <c r="CQ347" s="168"/>
      <c r="CR347" s="168"/>
      <c r="CS347" s="168"/>
      <c r="CT347" s="168"/>
      <c r="CU347" s="168"/>
      <c r="CV347" s="168"/>
      <c r="CW347" s="168"/>
      <c r="CX347" s="168"/>
      <c r="CY347" s="168"/>
      <c r="CZ347" s="168"/>
      <c r="DA347" s="168"/>
      <c r="DB347" s="168"/>
      <c r="DC347" s="168"/>
      <c r="DD347" s="168"/>
      <c r="DE347" s="168"/>
      <c r="DF347" s="168"/>
      <c r="DG347" s="168"/>
      <c r="DH347" s="168"/>
      <c r="DI347" s="168"/>
      <c r="DJ347" s="168"/>
      <c r="DK347" s="168"/>
      <c r="DL347" s="168"/>
      <c r="DM347" s="168"/>
      <c r="DN347" s="168"/>
      <c r="DO347" s="168"/>
      <c r="DP347" s="168"/>
      <c r="DQ347" s="168"/>
      <c r="DR347" s="168"/>
      <c r="DS347" s="168"/>
      <c r="DT347" s="168"/>
      <c r="DU347" s="168"/>
      <c r="DV347" s="168"/>
      <c r="DW347" s="168"/>
      <c r="DX347" s="168"/>
      <c r="DY347" s="168"/>
      <c r="DZ347" s="168"/>
      <c r="EA347" s="168"/>
      <c r="EB347" s="168"/>
      <c r="EC347" s="168"/>
      <c r="ED347" s="168"/>
      <c r="EE347" s="168"/>
      <c r="EF347" s="168"/>
      <c r="EG347" s="168"/>
      <c r="EH347" s="168"/>
      <c r="EI347" s="168"/>
      <c r="EJ347" s="168"/>
      <c r="EK347" s="168"/>
      <c r="EL347" s="168"/>
      <c r="EM347" s="168"/>
      <c r="EN347" s="168"/>
      <c r="EO347" s="168"/>
      <c r="EP347" s="168"/>
      <c r="EQ347" s="168"/>
      <c r="ER347" s="168"/>
      <c r="ES347" s="168"/>
      <c r="ET347" s="168"/>
      <c r="EU347" s="168"/>
      <c r="EV347" s="168"/>
      <c r="EW347" s="168"/>
      <c r="EX347" s="168"/>
      <c r="EY347" s="168"/>
      <c r="EZ347" s="168"/>
      <c r="FA347" s="168"/>
      <c r="FB347" s="168"/>
      <c r="FC347" s="168"/>
      <c r="FD347" s="168"/>
      <c r="FE347" s="168"/>
      <c r="FF347" s="168"/>
      <c r="FG347" s="168"/>
    </row>
    <row r="348" spans="1:163" ht="15.75">
      <c r="A348" s="227">
        <v>42795</v>
      </c>
      <c r="B348" s="122" t="s">
        <v>79</v>
      </c>
      <c r="C348" s="24"/>
      <c r="D348" s="181">
        <v>17</v>
      </c>
      <c r="E348" s="198"/>
      <c r="F348" s="201">
        <v>74376</v>
      </c>
      <c r="G348" s="143">
        <f t="shared" ref="G348" si="65">SUM(F337:F348)</f>
        <v>888427</v>
      </c>
      <c r="H348" s="143">
        <v>464843</v>
      </c>
      <c r="I348" s="144">
        <f t="shared" si="57"/>
        <v>5076479</v>
      </c>
      <c r="J348" s="126">
        <f t="shared" si="55"/>
        <v>539219</v>
      </c>
      <c r="K348" s="145">
        <f t="shared" si="58"/>
        <v>5964906</v>
      </c>
      <c r="L348" s="126">
        <v>250</v>
      </c>
      <c r="M348" s="143">
        <f t="shared" si="59"/>
        <v>3270</v>
      </c>
      <c r="N348" s="126">
        <v>1070</v>
      </c>
      <c r="O348" s="126">
        <v>2766</v>
      </c>
      <c r="P348" s="132">
        <f t="shared" si="43"/>
        <v>3836</v>
      </c>
      <c r="Q348" s="144">
        <f t="shared" si="60"/>
        <v>44115</v>
      </c>
      <c r="R348" s="126">
        <f t="shared" si="44"/>
        <v>4086</v>
      </c>
      <c r="S348" s="145">
        <f t="shared" si="61"/>
        <v>47385</v>
      </c>
      <c r="T348" s="126">
        <v>44883</v>
      </c>
      <c r="U348" s="143">
        <f t="shared" si="62"/>
        <v>565785</v>
      </c>
      <c r="V348" s="126">
        <v>180188</v>
      </c>
      <c r="W348" s="126">
        <v>107377</v>
      </c>
      <c r="X348" s="132">
        <f t="shared" si="45"/>
        <v>287565</v>
      </c>
      <c r="Y348" s="144">
        <f t="shared" si="63"/>
        <v>3244497</v>
      </c>
      <c r="Z348" s="126">
        <f t="shared" si="46"/>
        <v>332448</v>
      </c>
      <c r="AA348" s="145">
        <f t="shared" si="64"/>
        <v>3810282</v>
      </c>
      <c r="AB348" s="138"/>
      <c r="AC348" s="168"/>
      <c r="AD348" s="168"/>
      <c r="AE348" s="223" t="s">
        <v>80</v>
      </c>
      <c r="AF348" s="201">
        <v>575288</v>
      </c>
      <c r="AG348" s="211">
        <v>90796</v>
      </c>
      <c r="AH348" s="168"/>
      <c r="AI348" s="168"/>
      <c r="AJ348" s="168"/>
      <c r="AK348" s="168"/>
      <c r="AL348" s="168"/>
      <c r="AM348" s="168"/>
      <c r="AN348" s="168"/>
      <c r="AO348" s="168"/>
      <c r="AP348" s="168"/>
      <c r="AQ348" s="168"/>
      <c r="AR348" s="168"/>
      <c r="AS348" s="168"/>
      <c r="AT348" s="168"/>
      <c r="AU348" s="168"/>
      <c r="AV348" s="168"/>
      <c r="AW348" s="168"/>
      <c r="AX348" s="168"/>
      <c r="AY348" s="168"/>
      <c r="AZ348" s="168"/>
      <c r="BA348" s="168"/>
      <c r="BB348" s="168"/>
      <c r="BC348" s="168"/>
      <c r="BD348" s="168"/>
      <c r="BE348" s="168"/>
      <c r="BF348" s="168"/>
      <c r="BG348" s="168"/>
      <c r="BH348" s="168"/>
      <c r="BI348" s="168"/>
      <c r="BJ348" s="168"/>
      <c r="BK348" s="168"/>
      <c r="BL348" s="168"/>
      <c r="BM348" s="168"/>
      <c r="BN348" s="168"/>
      <c r="BO348" s="168"/>
      <c r="BP348" s="168"/>
      <c r="BQ348" s="168"/>
      <c r="BR348" s="168"/>
      <c r="BS348" s="168"/>
      <c r="BT348" s="168"/>
      <c r="BU348" s="168"/>
      <c r="BV348" s="168"/>
      <c r="BW348" s="168"/>
      <c r="BX348" s="168"/>
      <c r="BY348" s="168"/>
      <c r="BZ348" s="168"/>
      <c r="CA348" s="168"/>
      <c r="CB348" s="168"/>
      <c r="CC348" s="168"/>
      <c r="CD348" s="168"/>
      <c r="CE348" s="168"/>
      <c r="CF348" s="168"/>
      <c r="CG348" s="168"/>
      <c r="CH348" s="168"/>
      <c r="CI348" s="168"/>
      <c r="CJ348" s="168"/>
      <c r="CK348" s="168"/>
      <c r="CL348" s="168"/>
      <c r="CM348" s="168"/>
      <c r="CN348" s="168"/>
      <c r="CO348" s="168"/>
      <c r="CP348" s="168"/>
      <c r="CQ348" s="168"/>
      <c r="CR348" s="168"/>
      <c r="CS348" s="168"/>
      <c r="CT348" s="168"/>
      <c r="CU348" s="168"/>
      <c r="CV348" s="168"/>
      <c r="CW348" s="168"/>
      <c r="CX348" s="168"/>
      <c r="CY348" s="168"/>
      <c r="CZ348" s="168"/>
      <c r="DA348" s="168"/>
      <c r="DB348" s="168"/>
      <c r="DC348" s="168"/>
      <c r="DD348" s="168"/>
      <c r="DE348" s="168"/>
      <c r="DF348" s="168"/>
      <c r="DG348" s="168"/>
      <c r="DH348" s="168"/>
      <c r="DI348" s="168"/>
      <c r="DJ348" s="168"/>
      <c r="DK348" s="168"/>
      <c r="DL348" s="168"/>
      <c r="DM348" s="168"/>
      <c r="DN348" s="168"/>
      <c r="DO348" s="168"/>
      <c r="DP348" s="168"/>
      <c r="DQ348" s="168"/>
      <c r="DR348" s="168"/>
      <c r="DS348" s="168"/>
      <c r="DT348" s="168"/>
      <c r="DU348" s="168"/>
      <c r="DV348" s="168"/>
      <c r="DW348" s="168"/>
      <c r="DX348" s="168"/>
      <c r="DY348" s="168"/>
      <c r="DZ348" s="168"/>
      <c r="EA348" s="168"/>
      <c r="EB348" s="168"/>
      <c r="EC348" s="168"/>
      <c r="ED348" s="168"/>
      <c r="EE348" s="168"/>
      <c r="EF348" s="168"/>
      <c r="EG348" s="168"/>
      <c r="EH348" s="168"/>
      <c r="EI348" s="168"/>
      <c r="EJ348" s="168"/>
      <c r="EK348" s="168"/>
      <c r="EL348" s="168"/>
      <c r="EM348" s="168"/>
      <c r="EN348" s="168"/>
      <c r="EO348" s="168"/>
      <c r="EP348" s="168"/>
      <c r="EQ348" s="168"/>
      <c r="ER348" s="168"/>
      <c r="ES348" s="168"/>
      <c r="ET348" s="168"/>
      <c r="EU348" s="168"/>
      <c r="EV348" s="168"/>
      <c r="EW348" s="168"/>
      <c r="EX348" s="168"/>
      <c r="EY348" s="168"/>
      <c r="EZ348" s="168"/>
      <c r="FA348" s="168"/>
      <c r="FB348" s="168"/>
      <c r="FC348" s="168"/>
      <c r="FD348" s="168"/>
      <c r="FE348" s="168"/>
      <c r="FF348" s="168"/>
      <c r="FG348" s="168"/>
    </row>
    <row r="349" spans="1:163" ht="15.75">
      <c r="A349" s="227">
        <v>42826</v>
      </c>
      <c r="B349" s="148" t="s">
        <v>81</v>
      </c>
      <c r="C349" s="58"/>
      <c r="D349" s="186">
        <v>17</v>
      </c>
      <c r="E349" s="224"/>
      <c r="F349" s="225">
        <v>78508</v>
      </c>
      <c r="G349" s="151">
        <f t="shared" ref="G349:G365" si="66">SUM(F338:F349)</f>
        <v>894250</v>
      </c>
      <c r="H349" s="151">
        <v>434135</v>
      </c>
      <c r="I349" s="153">
        <f t="shared" si="57"/>
        <v>5079132</v>
      </c>
      <c r="J349" s="152">
        <f t="shared" si="55"/>
        <v>512643</v>
      </c>
      <c r="K349" s="154">
        <f t="shared" si="58"/>
        <v>5973382</v>
      </c>
      <c r="L349" s="152">
        <v>268</v>
      </c>
      <c r="M349" s="151">
        <f t="shared" si="59"/>
        <v>3272</v>
      </c>
      <c r="N349" s="152">
        <v>1004</v>
      </c>
      <c r="O349" s="152">
        <v>2692</v>
      </c>
      <c r="P349" s="157">
        <f t="shared" si="43"/>
        <v>3696</v>
      </c>
      <c r="Q349" s="153">
        <f t="shared" si="60"/>
        <v>44049</v>
      </c>
      <c r="R349" s="152">
        <f t="shared" si="44"/>
        <v>3964</v>
      </c>
      <c r="S349" s="154">
        <f t="shared" si="61"/>
        <v>47321</v>
      </c>
      <c r="T349" s="152">
        <v>47102</v>
      </c>
      <c r="U349" s="151">
        <f t="shared" si="62"/>
        <v>567545</v>
      </c>
      <c r="V349" s="152">
        <v>168767</v>
      </c>
      <c r="W349" s="152">
        <v>101833</v>
      </c>
      <c r="X349" s="157">
        <f t="shared" si="45"/>
        <v>270600</v>
      </c>
      <c r="Y349" s="153">
        <f t="shared" si="63"/>
        <v>3243631</v>
      </c>
      <c r="Z349" s="152">
        <f t="shared" si="46"/>
        <v>317702</v>
      </c>
      <c r="AA349" s="154">
        <f t="shared" si="64"/>
        <v>3811176</v>
      </c>
      <c r="AB349" s="138"/>
      <c r="AC349" s="168"/>
      <c r="AD349" s="168"/>
      <c r="AE349" s="223"/>
      <c r="AF349" s="225">
        <v>541858</v>
      </c>
      <c r="AG349" s="226">
        <v>94712</v>
      </c>
      <c r="AH349" s="168"/>
      <c r="AI349" s="168"/>
      <c r="AJ349" s="168"/>
      <c r="AK349" s="168"/>
      <c r="AL349" s="168"/>
      <c r="AM349" s="168"/>
      <c r="AN349" s="168"/>
      <c r="AO349" s="168"/>
      <c r="AP349" s="168"/>
      <c r="AQ349" s="168"/>
      <c r="AR349" s="168"/>
      <c r="AS349" s="168"/>
      <c r="AT349" s="168"/>
      <c r="AU349" s="168"/>
      <c r="AV349" s="168"/>
      <c r="AW349" s="168"/>
      <c r="AX349" s="168"/>
      <c r="AY349" s="168"/>
      <c r="AZ349" s="168"/>
      <c r="BA349" s="168"/>
      <c r="BB349" s="168"/>
      <c r="BC349" s="168"/>
      <c r="BD349" s="168"/>
      <c r="BE349" s="168"/>
      <c r="BF349" s="168"/>
      <c r="BG349" s="168"/>
      <c r="BH349" s="168"/>
      <c r="BI349" s="168"/>
      <c r="BJ349" s="168"/>
      <c r="BK349" s="168"/>
      <c r="BL349" s="168"/>
      <c r="BM349" s="168"/>
      <c r="BN349" s="168"/>
      <c r="BO349" s="168"/>
      <c r="BP349" s="168"/>
      <c r="BQ349" s="168"/>
      <c r="BR349" s="168"/>
      <c r="BS349" s="168"/>
      <c r="BT349" s="168"/>
      <c r="BU349" s="168"/>
      <c r="BV349" s="168"/>
      <c r="BW349" s="168"/>
      <c r="BX349" s="168"/>
      <c r="BY349" s="168"/>
      <c r="BZ349" s="168"/>
      <c r="CA349" s="168"/>
      <c r="CB349" s="168"/>
      <c r="CC349" s="168"/>
      <c r="CD349" s="168"/>
      <c r="CE349" s="168"/>
      <c r="CF349" s="168"/>
      <c r="CG349" s="168"/>
      <c r="CH349" s="168"/>
      <c r="CI349" s="168"/>
      <c r="CJ349" s="168"/>
      <c r="CK349" s="168"/>
      <c r="CL349" s="168"/>
      <c r="CM349" s="168"/>
      <c r="CN349" s="168"/>
      <c r="CO349" s="168"/>
      <c r="CP349" s="168"/>
      <c r="CQ349" s="168"/>
      <c r="CR349" s="168"/>
      <c r="CS349" s="168"/>
      <c r="CT349" s="168"/>
      <c r="CU349" s="168"/>
      <c r="CV349" s="168"/>
      <c r="CW349" s="168"/>
      <c r="CX349" s="168"/>
      <c r="CY349" s="168"/>
      <c r="CZ349" s="168"/>
      <c r="DA349" s="168"/>
      <c r="DB349" s="168"/>
      <c r="DC349" s="168"/>
      <c r="DD349" s="168"/>
      <c r="DE349" s="168"/>
      <c r="DF349" s="168"/>
      <c r="DG349" s="168"/>
      <c r="DH349" s="168"/>
      <c r="DI349" s="168"/>
      <c r="DJ349" s="168"/>
      <c r="DK349" s="168"/>
      <c r="DL349" s="168"/>
      <c r="DM349" s="168"/>
      <c r="DN349" s="168"/>
      <c r="DO349" s="168"/>
      <c r="DP349" s="168"/>
      <c r="DQ349" s="168"/>
      <c r="DR349" s="168"/>
      <c r="DS349" s="168"/>
      <c r="DT349" s="168"/>
      <c r="DU349" s="168"/>
      <c r="DV349" s="168"/>
      <c r="DW349" s="168"/>
      <c r="DX349" s="168"/>
      <c r="DY349" s="168"/>
      <c r="DZ349" s="168"/>
      <c r="EA349" s="168"/>
      <c r="EB349" s="168"/>
      <c r="EC349" s="168"/>
      <c r="ED349" s="168"/>
      <c r="EE349" s="168"/>
      <c r="EF349" s="168"/>
      <c r="EG349" s="168"/>
      <c r="EH349" s="168"/>
      <c r="EI349" s="168"/>
      <c r="EJ349" s="168"/>
      <c r="EK349" s="168"/>
      <c r="EL349" s="168"/>
      <c r="EM349" s="168"/>
      <c r="EN349" s="168"/>
      <c r="EO349" s="168"/>
      <c r="EP349" s="168"/>
      <c r="EQ349" s="168"/>
      <c r="ER349" s="168"/>
      <c r="ES349" s="168"/>
      <c r="ET349" s="168"/>
      <c r="EU349" s="168"/>
      <c r="EV349" s="168"/>
      <c r="EW349" s="168"/>
      <c r="EX349" s="168"/>
      <c r="EY349" s="168"/>
      <c r="EZ349" s="168"/>
      <c r="FA349" s="168"/>
      <c r="FB349" s="168"/>
      <c r="FC349" s="168"/>
      <c r="FD349" s="168"/>
      <c r="FE349" s="168"/>
      <c r="FF349" s="168"/>
      <c r="FG349" s="168"/>
    </row>
    <row r="350" spans="1:163" ht="15.75">
      <c r="A350" s="227">
        <v>42856</v>
      </c>
      <c r="B350" s="122" t="s">
        <v>34</v>
      </c>
      <c r="C350" s="24"/>
      <c r="D350" s="181">
        <v>17</v>
      </c>
      <c r="E350" s="198"/>
      <c r="F350" s="201">
        <v>66061</v>
      </c>
      <c r="G350" s="143">
        <f t="shared" si="66"/>
        <v>897182</v>
      </c>
      <c r="H350" s="143">
        <v>434918</v>
      </c>
      <c r="I350" s="144">
        <f t="shared" si="57"/>
        <v>5101829</v>
      </c>
      <c r="J350" s="126">
        <f t="shared" si="55"/>
        <v>500979</v>
      </c>
      <c r="K350" s="145">
        <f t="shared" si="58"/>
        <v>5999011</v>
      </c>
      <c r="L350" s="126">
        <v>257</v>
      </c>
      <c r="M350" s="143">
        <f t="shared" si="59"/>
        <v>3275</v>
      </c>
      <c r="N350" s="126">
        <v>1035</v>
      </c>
      <c r="O350" s="126">
        <v>2719</v>
      </c>
      <c r="P350" s="132">
        <f t="shared" si="43"/>
        <v>3754</v>
      </c>
      <c r="Q350" s="144">
        <f t="shared" si="60"/>
        <v>44194</v>
      </c>
      <c r="R350" s="126">
        <f t="shared" si="44"/>
        <v>4011</v>
      </c>
      <c r="S350" s="145">
        <f t="shared" si="61"/>
        <v>47469</v>
      </c>
      <c r="T350" s="126">
        <v>45575</v>
      </c>
      <c r="U350" s="143">
        <f t="shared" si="62"/>
        <v>569774</v>
      </c>
      <c r="V350" s="126">
        <v>174735</v>
      </c>
      <c r="W350" s="126">
        <v>106272</v>
      </c>
      <c r="X350" s="132">
        <f t="shared" si="45"/>
        <v>281007</v>
      </c>
      <c r="Y350" s="144">
        <f t="shared" si="63"/>
        <v>3258388</v>
      </c>
      <c r="Z350" s="126">
        <f t="shared" si="46"/>
        <v>326582</v>
      </c>
      <c r="AA350" s="145">
        <f t="shared" si="64"/>
        <v>3828162</v>
      </c>
      <c r="AB350" s="138"/>
      <c r="AC350" s="168"/>
      <c r="AD350" s="168"/>
      <c r="AE350" s="223"/>
      <c r="AF350" s="201">
        <v>562430</v>
      </c>
      <c r="AG350" s="211">
        <v>90716</v>
      </c>
      <c r="AH350" s="168"/>
      <c r="AI350" s="168"/>
      <c r="AJ350" s="168"/>
      <c r="AK350" s="168"/>
      <c r="AL350" s="168"/>
      <c r="AM350" s="168"/>
      <c r="AN350" s="168"/>
      <c r="AO350" s="168"/>
      <c r="AP350" s="168"/>
      <c r="AQ350" s="168"/>
      <c r="AR350" s="168"/>
      <c r="AS350" s="168"/>
      <c r="AT350" s="168"/>
      <c r="AU350" s="168"/>
      <c r="AV350" s="168"/>
      <c r="AW350" s="168"/>
      <c r="AX350" s="168"/>
      <c r="AY350" s="168"/>
      <c r="AZ350" s="168"/>
      <c r="BA350" s="168"/>
      <c r="BB350" s="168"/>
      <c r="BC350" s="168"/>
      <c r="BD350" s="168"/>
      <c r="BE350" s="168"/>
      <c r="BF350" s="168"/>
      <c r="BG350" s="168"/>
      <c r="BH350" s="168"/>
      <c r="BI350" s="168"/>
      <c r="BJ350" s="168"/>
      <c r="BK350" s="168"/>
      <c r="BL350" s="168"/>
      <c r="BM350" s="168"/>
      <c r="BN350" s="168"/>
      <c r="BO350" s="168"/>
      <c r="BP350" s="168"/>
      <c r="BQ350" s="168"/>
      <c r="BR350" s="168"/>
      <c r="BS350" s="168"/>
      <c r="BT350" s="168"/>
      <c r="BU350" s="168"/>
      <c r="BV350" s="168"/>
      <c r="BW350" s="168"/>
      <c r="BX350" s="168"/>
      <c r="BY350" s="168"/>
      <c r="BZ350" s="168"/>
      <c r="CA350" s="168"/>
      <c r="CB350" s="168"/>
      <c r="CC350" s="168"/>
      <c r="CD350" s="168"/>
      <c r="CE350" s="168"/>
      <c r="CF350" s="168"/>
      <c r="CG350" s="168"/>
      <c r="CH350" s="168"/>
      <c r="CI350" s="168"/>
      <c r="CJ350" s="168"/>
      <c r="CK350" s="168"/>
      <c r="CL350" s="168"/>
      <c r="CM350" s="168"/>
      <c r="CN350" s="168"/>
      <c r="CO350" s="168"/>
      <c r="CP350" s="168"/>
      <c r="CQ350" s="168"/>
      <c r="CR350" s="168"/>
      <c r="CS350" s="168"/>
      <c r="CT350" s="168"/>
      <c r="CU350" s="168"/>
      <c r="CV350" s="168"/>
      <c r="CW350" s="168"/>
      <c r="CX350" s="168"/>
      <c r="CY350" s="168"/>
      <c r="CZ350" s="168"/>
      <c r="DA350" s="168"/>
      <c r="DB350" s="168"/>
      <c r="DC350" s="168"/>
      <c r="DD350" s="168"/>
      <c r="DE350" s="168"/>
      <c r="DF350" s="168"/>
      <c r="DG350" s="168"/>
      <c r="DH350" s="168"/>
      <c r="DI350" s="168"/>
      <c r="DJ350" s="168"/>
      <c r="DK350" s="168"/>
      <c r="DL350" s="168"/>
      <c r="DM350" s="168"/>
      <c r="DN350" s="168"/>
      <c r="DO350" s="168"/>
      <c r="DP350" s="168"/>
      <c r="DQ350" s="168"/>
      <c r="DR350" s="168"/>
      <c r="DS350" s="168"/>
      <c r="DT350" s="168"/>
      <c r="DU350" s="168"/>
      <c r="DV350" s="168"/>
      <c r="DW350" s="168"/>
      <c r="DX350" s="168"/>
      <c r="DY350" s="168"/>
      <c r="DZ350" s="168"/>
      <c r="EA350" s="168"/>
      <c r="EB350" s="168"/>
      <c r="EC350" s="168"/>
      <c r="ED350" s="168"/>
      <c r="EE350" s="168"/>
      <c r="EF350" s="168"/>
      <c r="EG350" s="168"/>
      <c r="EH350" s="168"/>
      <c r="EI350" s="168"/>
      <c r="EJ350" s="168"/>
      <c r="EK350" s="168"/>
      <c r="EL350" s="168"/>
      <c r="EM350" s="168"/>
      <c r="EN350" s="168"/>
      <c r="EO350" s="168"/>
      <c r="EP350" s="168"/>
      <c r="EQ350" s="168"/>
      <c r="ER350" s="168"/>
      <c r="ES350" s="168"/>
      <c r="ET350" s="168"/>
      <c r="EU350" s="168"/>
      <c r="EV350" s="168"/>
      <c r="EW350" s="168"/>
      <c r="EX350" s="168"/>
      <c r="EY350" s="168"/>
      <c r="EZ350" s="168"/>
      <c r="FA350" s="168"/>
      <c r="FB350" s="168"/>
      <c r="FC350" s="168"/>
      <c r="FD350" s="168"/>
      <c r="FE350" s="168"/>
      <c r="FF350" s="168"/>
      <c r="FG350" s="168"/>
    </row>
    <row r="351" spans="1:163" ht="15.75">
      <c r="A351" s="227">
        <v>42887</v>
      </c>
      <c r="B351" s="122" t="s">
        <v>51</v>
      </c>
      <c r="C351" s="24"/>
      <c r="D351" s="181">
        <v>17</v>
      </c>
      <c r="E351" s="198"/>
      <c r="F351" s="201">
        <v>66215</v>
      </c>
      <c r="G351" s="143">
        <f t="shared" si="66"/>
        <v>901150</v>
      </c>
      <c r="H351" s="143">
        <v>416939</v>
      </c>
      <c r="I351" s="144">
        <f t="shared" si="57"/>
        <v>5122676</v>
      </c>
      <c r="J351" s="126">
        <f t="shared" si="55"/>
        <v>483154</v>
      </c>
      <c r="K351" s="145">
        <f t="shared" si="58"/>
        <v>6023826</v>
      </c>
      <c r="L351" s="126">
        <v>254</v>
      </c>
      <c r="M351" s="143">
        <f t="shared" si="59"/>
        <v>3282</v>
      </c>
      <c r="N351" s="126">
        <v>995</v>
      </c>
      <c r="O351" s="126">
        <v>2612</v>
      </c>
      <c r="P351" s="132">
        <f t="shared" si="43"/>
        <v>3607</v>
      </c>
      <c r="Q351" s="144">
        <f t="shared" si="60"/>
        <v>44309</v>
      </c>
      <c r="R351" s="126">
        <f t="shared" si="44"/>
        <v>3861</v>
      </c>
      <c r="S351" s="145">
        <f t="shared" si="61"/>
        <v>47591</v>
      </c>
      <c r="T351" s="126">
        <v>44576</v>
      </c>
      <c r="U351" s="143">
        <f t="shared" si="62"/>
        <v>572324</v>
      </c>
      <c r="V351" s="126">
        <v>168896</v>
      </c>
      <c r="W351" s="126">
        <v>103221</v>
      </c>
      <c r="X351" s="132">
        <f t="shared" si="45"/>
        <v>272117</v>
      </c>
      <c r="Y351" s="144">
        <f t="shared" si="63"/>
        <v>3274004</v>
      </c>
      <c r="Z351" s="126">
        <f t="shared" si="46"/>
        <v>316693</v>
      </c>
      <c r="AA351" s="145">
        <f t="shared" si="64"/>
        <v>3846328</v>
      </c>
      <c r="AB351" s="138"/>
      <c r="AC351" s="168"/>
      <c r="AD351" s="168"/>
      <c r="AE351" s="223"/>
      <c r="AF351" s="201">
        <v>544436</v>
      </c>
      <c r="AG351" s="211">
        <v>88802</v>
      </c>
      <c r="AH351" s="168"/>
      <c r="AI351" s="168"/>
      <c r="AJ351" s="168"/>
      <c r="AK351" s="168"/>
      <c r="AL351" s="168"/>
      <c r="AM351" s="168"/>
      <c r="AN351" s="168"/>
      <c r="AO351" s="168"/>
      <c r="AP351" s="168"/>
      <c r="AQ351" s="168"/>
      <c r="AR351" s="168"/>
      <c r="AS351" s="168"/>
      <c r="AT351" s="168"/>
      <c r="AU351" s="168"/>
      <c r="AV351" s="168"/>
      <c r="AW351" s="168"/>
      <c r="AX351" s="168"/>
      <c r="AY351" s="168"/>
      <c r="AZ351" s="168"/>
      <c r="BA351" s="168"/>
      <c r="BB351" s="168"/>
      <c r="BC351" s="168"/>
      <c r="BD351" s="168"/>
      <c r="BE351" s="168"/>
      <c r="BF351" s="168"/>
      <c r="BG351" s="168"/>
      <c r="BH351" s="168"/>
      <c r="BI351" s="168"/>
      <c r="BJ351" s="168"/>
      <c r="BK351" s="168"/>
      <c r="BL351" s="168"/>
      <c r="BM351" s="168"/>
      <c r="BN351" s="168"/>
      <c r="BO351" s="168"/>
      <c r="BP351" s="168"/>
      <c r="BQ351" s="168"/>
      <c r="BR351" s="168"/>
      <c r="BS351" s="168"/>
      <c r="BT351" s="168"/>
      <c r="BU351" s="168"/>
      <c r="BV351" s="168"/>
      <c r="BW351" s="168"/>
      <c r="BX351" s="168"/>
      <c r="BY351" s="168"/>
      <c r="BZ351" s="168"/>
      <c r="CA351" s="168"/>
      <c r="CB351" s="168"/>
      <c r="CC351" s="168"/>
      <c r="CD351" s="168"/>
      <c r="CE351" s="168"/>
      <c r="CF351" s="168"/>
      <c r="CG351" s="168"/>
      <c r="CH351" s="168"/>
      <c r="CI351" s="168"/>
      <c r="CJ351" s="168"/>
      <c r="CK351" s="168"/>
      <c r="CL351" s="168"/>
      <c r="CM351" s="168"/>
      <c r="CN351" s="168"/>
      <c r="CO351" s="168"/>
      <c r="CP351" s="168"/>
      <c r="CQ351" s="168"/>
      <c r="CR351" s="168"/>
      <c r="CS351" s="168"/>
      <c r="CT351" s="168"/>
      <c r="CU351" s="168"/>
      <c r="CV351" s="168"/>
      <c r="CW351" s="168"/>
      <c r="CX351" s="168"/>
      <c r="CY351" s="168"/>
      <c r="CZ351" s="168"/>
      <c r="DA351" s="168"/>
      <c r="DB351" s="168"/>
      <c r="DC351" s="168"/>
      <c r="DD351" s="168"/>
      <c r="DE351" s="168"/>
      <c r="DF351" s="168"/>
      <c r="DG351" s="168"/>
      <c r="DH351" s="168"/>
      <c r="DI351" s="168"/>
      <c r="DJ351" s="168"/>
      <c r="DK351" s="168"/>
      <c r="DL351" s="168"/>
      <c r="DM351" s="168"/>
      <c r="DN351" s="168"/>
      <c r="DO351" s="168"/>
      <c r="DP351" s="168"/>
      <c r="DQ351" s="168"/>
      <c r="DR351" s="168"/>
      <c r="DS351" s="168"/>
      <c r="DT351" s="168"/>
      <c r="DU351" s="168"/>
      <c r="DV351" s="168"/>
      <c r="DW351" s="168"/>
      <c r="DX351" s="168"/>
      <c r="DY351" s="168"/>
      <c r="DZ351" s="168"/>
      <c r="EA351" s="168"/>
      <c r="EB351" s="168"/>
      <c r="EC351" s="168"/>
      <c r="ED351" s="168"/>
      <c r="EE351" s="168"/>
      <c r="EF351" s="168"/>
      <c r="EG351" s="168"/>
      <c r="EH351" s="168"/>
      <c r="EI351" s="168"/>
      <c r="EJ351" s="168"/>
      <c r="EK351" s="168"/>
      <c r="EL351" s="168"/>
      <c r="EM351" s="168"/>
      <c r="EN351" s="168"/>
      <c r="EO351" s="168"/>
      <c r="EP351" s="168"/>
      <c r="EQ351" s="168"/>
      <c r="ER351" s="168"/>
      <c r="ES351" s="168"/>
      <c r="ET351" s="168"/>
      <c r="EU351" s="168"/>
      <c r="EV351" s="168"/>
      <c r="EW351" s="168"/>
      <c r="EX351" s="168"/>
      <c r="EY351" s="168"/>
      <c r="EZ351" s="168"/>
      <c r="FA351" s="168"/>
      <c r="FB351" s="168"/>
      <c r="FC351" s="168"/>
      <c r="FD351" s="168"/>
      <c r="FE351" s="168"/>
      <c r="FF351" s="168"/>
      <c r="FG351" s="168"/>
    </row>
    <row r="352" spans="1:163" ht="15.75">
      <c r="A352" s="227">
        <v>42917</v>
      </c>
      <c r="B352" s="122" t="s">
        <v>52</v>
      </c>
      <c r="C352" s="24"/>
      <c r="D352" s="181">
        <v>17</v>
      </c>
      <c r="E352" s="198"/>
      <c r="F352" s="201">
        <v>75577</v>
      </c>
      <c r="G352" s="143">
        <f t="shared" si="66"/>
        <v>903912</v>
      </c>
      <c r="H352" s="143">
        <v>452230</v>
      </c>
      <c r="I352" s="144">
        <f t="shared" si="57"/>
        <v>5146682</v>
      </c>
      <c r="J352" s="126">
        <f t="shared" si="55"/>
        <v>527807</v>
      </c>
      <c r="K352" s="145">
        <f t="shared" si="58"/>
        <v>6050594</v>
      </c>
      <c r="L352" s="126">
        <v>266</v>
      </c>
      <c r="M352" s="143">
        <f t="shared" si="59"/>
        <v>3272</v>
      </c>
      <c r="N352" s="126">
        <v>1046</v>
      </c>
      <c r="O352" s="126">
        <v>2604</v>
      </c>
      <c r="P352" s="132">
        <f t="shared" si="43"/>
        <v>3650</v>
      </c>
      <c r="Q352" s="144">
        <f t="shared" si="60"/>
        <v>44286</v>
      </c>
      <c r="R352" s="126">
        <f t="shared" si="44"/>
        <v>3916</v>
      </c>
      <c r="S352" s="145">
        <f t="shared" si="61"/>
        <v>47558</v>
      </c>
      <c r="T352" s="126">
        <v>47068</v>
      </c>
      <c r="U352" s="143">
        <f t="shared" si="62"/>
        <v>572322</v>
      </c>
      <c r="V352" s="126">
        <v>176271</v>
      </c>
      <c r="W352" s="126">
        <v>101794</v>
      </c>
      <c r="X352" s="132">
        <f t="shared" si="45"/>
        <v>278065</v>
      </c>
      <c r="Y352" s="144">
        <f t="shared" si="63"/>
        <v>3278527</v>
      </c>
      <c r="Z352" s="126">
        <f t="shared" si="46"/>
        <v>325133</v>
      </c>
      <c r="AA352" s="145">
        <f t="shared" si="64"/>
        <v>3850849</v>
      </c>
      <c r="AB352" s="138"/>
      <c r="AC352" s="168"/>
      <c r="AD352" s="168"/>
      <c r="AE352" s="223"/>
      <c r="AF352" s="201">
        <v>558319</v>
      </c>
      <c r="AG352" s="211">
        <v>94982</v>
      </c>
      <c r="AH352" s="168"/>
      <c r="AI352" s="168"/>
      <c r="AJ352" s="168"/>
      <c r="AK352" s="168"/>
      <c r="AL352" s="168"/>
      <c r="AM352" s="168"/>
      <c r="AN352" s="168"/>
      <c r="AO352" s="168"/>
      <c r="AP352" s="168"/>
      <c r="AQ352" s="168"/>
      <c r="AR352" s="168"/>
      <c r="AS352" s="168"/>
      <c r="AT352" s="168"/>
      <c r="AU352" s="168"/>
      <c r="AV352" s="168"/>
      <c r="AW352" s="168"/>
      <c r="AX352" s="168"/>
      <c r="AY352" s="168"/>
      <c r="AZ352" s="168"/>
      <c r="BA352" s="168"/>
      <c r="BB352" s="168"/>
      <c r="BC352" s="168"/>
      <c r="BD352" s="168"/>
      <c r="BE352" s="168"/>
      <c r="BF352" s="168"/>
      <c r="BG352" s="168"/>
      <c r="BH352" s="168"/>
      <c r="BI352" s="168"/>
      <c r="BJ352" s="168"/>
      <c r="BK352" s="168"/>
      <c r="BL352" s="168"/>
      <c r="BM352" s="168"/>
      <c r="BN352" s="168"/>
      <c r="BO352" s="168"/>
      <c r="BP352" s="168"/>
      <c r="BQ352" s="168"/>
      <c r="BR352" s="168"/>
      <c r="BS352" s="168"/>
      <c r="BT352" s="168"/>
      <c r="BU352" s="168"/>
      <c r="BV352" s="168"/>
      <c r="BW352" s="168"/>
      <c r="BX352" s="168"/>
      <c r="BY352" s="168"/>
      <c r="BZ352" s="168"/>
      <c r="CA352" s="168"/>
      <c r="CB352" s="168"/>
      <c r="CC352" s="168"/>
      <c r="CD352" s="168"/>
      <c r="CE352" s="168"/>
      <c r="CF352" s="168"/>
      <c r="CG352" s="168"/>
      <c r="CH352" s="168"/>
      <c r="CI352" s="168"/>
      <c r="CJ352" s="168"/>
      <c r="CK352" s="168"/>
      <c r="CL352" s="168"/>
      <c r="CM352" s="168"/>
      <c r="CN352" s="168"/>
      <c r="CO352" s="168"/>
      <c r="CP352" s="168"/>
      <c r="CQ352" s="168"/>
      <c r="CR352" s="168"/>
      <c r="CS352" s="168"/>
      <c r="CT352" s="168"/>
      <c r="CU352" s="168"/>
      <c r="CV352" s="168"/>
      <c r="CW352" s="168"/>
      <c r="CX352" s="168"/>
      <c r="CY352" s="168"/>
      <c r="CZ352" s="168"/>
      <c r="DA352" s="168"/>
      <c r="DB352" s="168"/>
      <c r="DC352" s="168"/>
      <c r="DD352" s="168"/>
      <c r="DE352" s="168"/>
      <c r="DF352" s="168"/>
      <c r="DG352" s="168"/>
      <c r="DH352" s="168"/>
      <c r="DI352" s="168"/>
      <c r="DJ352" s="168"/>
      <c r="DK352" s="168"/>
      <c r="DL352" s="168"/>
      <c r="DM352" s="168"/>
      <c r="DN352" s="168"/>
      <c r="DO352" s="168"/>
      <c r="DP352" s="168"/>
      <c r="DQ352" s="168"/>
      <c r="DR352" s="168"/>
      <c r="DS352" s="168"/>
      <c r="DT352" s="168"/>
      <c r="DU352" s="168"/>
      <c r="DV352" s="168"/>
      <c r="DW352" s="168"/>
      <c r="DX352" s="168"/>
      <c r="DY352" s="168"/>
      <c r="DZ352" s="168"/>
      <c r="EA352" s="168"/>
      <c r="EB352" s="168"/>
      <c r="EC352" s="168"/>
      <c r="ED352" s="168"/>
      <c r="EE352" s="168"/>
      <c r="EF352" s="168"/>
      <c r="EG352" s="168"/>
      <c r="EH352" s="168"/>
      <c r="EI352" s="168"/>
      <c r="EJ352" s="168"/>
      <c r="EK352" s="168"/>
      <c r="EL352" s="168"/>
      <c r="EM352" s="168"/>
      <c r="EN352" s="168"/>
      <c r="EO352" s="168"/>
      <c r="EP352" s="168"/>
      <c r="EQ352" s="168"/>
      <c r="ER352" s="168"/>
      <c r="ES352" s="168"/>
      <c r="ET352" s="168"/>
      <c r="EU352" s="168"/>
      <c r="EV352" s="168"/>
      <c r="EW352" s="168"/>
      <c r="EX352" s="168"/>
      <c r="EY352" s="168"/>
      <c r="EZ352" s="168"/>
      <c r="FA352" s="168"/>
      <c r="FB352" s="168"/>
      <c r="FC352" s="168"/>
      <c r="FD352" s="168"/>
      <c r="FE352" s="168"/>
      <c r="FF352" s="168"/>
      <c r="FG352" s="168"/>
    </row>
    <row r="353" spans="1:163" ht="15.75">
      <c r="A353" s="227">
        <v>42948</v>
      </c>
      <c r="B353" s="122" t="s">
        <v>72</v>
      </c>
      <c r="C353" s="24"/>
      <c r="D353" s="181">
        <v>17</v>
      </c>
      <c r="E353" s="198"/>
      <c r="F353" s="201">
        <v>69776</v>
      </c>
      <c r="G353" s="143">
        <f t="shared" si="66"/>
        <v>904126</v>
      </c>
      <c r="H353" s="143">
        <v>428970</v>
      </c>
      <c r="I353" s="144">
        <f t="shared" si="57"/>
        <v>5149402</v>
      </c>
      <c r="J353" s="126">
        <f t="shared" si="55"/>
        <v>498746</v>
      </c>
      <c r="K353" s="145">
        <f t="shared" si="58"/>
        <v>6053528</v>
      </c>
      <c r="L353" s="126">
        <v>273</v>
      </c>
      <c r="M353" s="143">
        <f t="shared" si="59"/>
        <v>3277</v>
      </c>
      <c r="N353" s="126">
        <v>1030</v>
      </c>
      <c r="O353" s="126">
        <v>2606</v>
      </c>
      <c r="P353" s="132">
        <f t="shared" si="43"/>
        <v>3636</v>
      </c>
      <c r="Q353" s="144">
        <f t="shared" si="60"/>
        <v>44232</v>
      </c>
      <c r="R353" s="126">
        <f t="shared" si="44"/>
        <v>3909</v>
      </c>
      <c r="S353" s="145">
        <f t="shared" si="61"/>
        <v>47509</v>
      </c>
      <c r="T353" s="126">
        <v>47906</v>
      </c>
      <c r="U353" s="143">
        <f t="shared" si="62"/>
        <v>574570</v>
      </c>
      <c r="V353" s="126">
        <v>175590</v>
      </c>
      <c r="W353" s="126">
        <v>105981</v>
      </c>
      <c r="X353" s="132">
        <f t="shared" si="45"/>
        <v>281571</v>
      </c>
      <c r="Y353" s="144">
        <f t="shared" si="63"/>
        <v>3280909</v>
      </c>
      <c r="Z353" s="126">
        <f t="shared" si="46"/>
        <v>329477</v>
      </c>
      <c r="AA353" s="145">
        <f t="shared" si="64"/>
        <v>3855479</v>
      </c>
      <c r="AB353" s="138"/>
      <c r="AC353" s="168"/>
      <c r="AD353" s="168"/>
      <c r="AE353" s="223"/>
      <c r="AF353" s="201">
        <v>563066</v>
      </c>
      <c r="AG353" s="211">
        <v>95644</v>
      </c>
      <c r="AH353" s="168"/>
      <c r="AI353" s="168"/>
      <c r="AJ353" s="168"/>
      <c r="AK353" s="168"/>
      <c r="AL353" s="168"/>
      <c r="AM353" s="168"/>
      <c r="AN353" s="168"/>
      <c r="AO353" s="168"/>
      <c r="AP353" s="168"/>
      <c r="AQ353" s="168"/>
      <c r="AR353" s="168"/>
      <c r="AS353" s="168"/>
      <c r="AT353" s="168"/>
      <c r="AU353" s="168"/>
      <c r="AV353" s="168"/>
      <c r="AW353" s="168"/>
      <c r="AX353" s="168"/>
      <c r="AY353" s="168"/>
      <c r="AZ353" s="168"/>
      <c r="BA353" s="168"/>
      <c r="BB353" s="168"/>
      <c r="BC353" s="168"/>
      <c r="BD353" s="168"/>
      <c r="BE353" s="168"/>
      <c r="BF353" s="168"/>
      <c r="BG353" s="168"/>
      <c r="BH353" s="168"/>
      <c r="BI353" s="168"/>
      <c r="BJ353" s="168"/>
      <c r="BK353" s="168"/>
      <c r="BL353" s="168"/>
      <c r="BM353" s="168"/>
      <c r="BN353" s="168"/>
      <c r="BO353" s="168"/>
      <c r="BP353" s="168"/>
      <c r="BQ353" s="168"/>
      <c r="BR353" s="168"/>
      <c r="BS353" s="168"/>
      <c r="BT353" s="168"/>
      <c r="BU353" s="168"/>
      <c r="BV353" s="168"/>
      <c r="BW353" s="168"/>
      <c r="BX353" s="168"/>
      <c r="BY353" s="168"/>
      <c r="BZ353" s="168"/>
      <c r="CA353" s="168"/>
      <c r="CB353" s="168"/>
      <c r="CC353" s="168"/>
      <c r="CD353" s="168"/>
      <c r="CE353" s="168"/>
      <c r="CF353" s="168"/>
      <c r="CG353" s="168"/>
      <c r="CH353" s="168"/>
      <c r="CI353" s="168"/>
      <c r="CJ353" s="168"/>
      <c r="CK353" s="168"/>
      <c r="CL353" s="168"/>
      <c r="CM353" s="168"/>
      <c r="CN353" s="168"/>
      <c r="CO353" s="168"/>
      <c r="CP353" s="168"/>
      <c r="CQ353" s="168"/>
      <c r="CR353" s="168"/>
      <c r="CS353" s="168"/>
      <c r="CT353" s="168"/>
      <c r="CU353" s="168"/>
      <c r="CV353" s="168"/>
      <c r="CW353" s="168"/>
      <c r="CX353" s="168"/>
      <c r="CY353" s="168"/>
      <c r="CZ353" s="168"/>
      <c r="DA353" s="168"/>
      <c r="DB353" s="168"/>
      <c r="DC353" s="168"/>
      <c r="DD353" s="168"/>
      <c r="DE353" s="168"/>
      <c r="DF353" s="168"/>
      <c r="DG353" s="168"/>
      <c r="DH353" s="168"/>
      <c r="DI353" s="168"/>
      <c r="DJ353" s="168"/>
      <c r="DK353" s="168"/>
      <c r="DL353" s="168"/>
      <c r="DM353" s="168"/>
      <c r="DN353" s="168"/>
      <c r="DO353" s="168"/>
      <c r="DP353" s="168"/>
      <c r="DQ353" s="168"/>
      <c r="DR353" s="168"/>
      <c r="DS353" s="168"/>
      <c r="DT353" s="168"/>
      <c r="DU353" s="168"/>
      <c r="DV353" s="168"/>
      <c r="DW353" s="168"/>
      <c r="DX353" s="168"/>
      <c r="DY353" s="168"/>
      <c r="DZ353" s="168"/>
      <c r="EA353" s="168"/>
      <c r="EB353" s="168"/>
      <c r="EC353" s="168"/>
      <c r="ED353" s="168"/>
      <c r="EE353" s="168"/>
      <c r="EF353" s="168"/>
      <c r="EG353" s="168"/>
      <c r="EH353" s="168"/>
      <c r="EI353" s="168"/>
      <c r="EJ353" s="168"/>
      <c r="EK353" s="168"/>
      <c r="EL353" s="168"/>
      <c r="EM353" s="168"/>
      <c r="EN353" s="168"/>
      <c r="EO353" s="168"/>
      <c r="EP353" s="168"/>
      <c r="EQ353" s="168"/>
      <c r="ER353" s="168"/>
      <c r="ES353" s="168"/>
      <c r="ET353" s="168"/>
      <c r="EU353" s="168"/>
      <c r="EV353" s="168"/>
      <c r="EW353" s="168"/>
      <c r="EX353" s="168"/>
      <c r="EY353" s="168"/>
      <c r="EZ353" s="168"/>
      <c r="FA353" s="168"/>
      <c r="FB353" s="168"/>
      <c r="FC353" s="168"/>
      <c r="FD353" s="168"/>
      <c r="FE353" s="168"/>
      <c r="FF353" s="168"/>
      <c r="FG353" s="168"/>
    </row>
    <row r="354" spans="1:163" ht="15.75">
      <c r="A354" s="227">
        <v>42979</v>
      </c>
      <c r="B354" s="122" t="s">
        <v>73</v>
      </c>
      <c r="C354" s="24"/>
      <c r="D354" s="181">
        <v>17</v>
      </c>
      <c r="E354" s="198"/>
      <c r="F354" s="201">
        <v>73686</v>
      </c>
      <c r="G354" s="143">
        <f t="shared" si="66"/>
        <v>906582</v>
      </c>
      <c r="H354" s="143">
        <v>426111</v>
      </c>
      <c r="I354" s="144">
        <f t="shared" si="57"/>
        <v>5148914</v>
      </c>
      <c r="J354" s="126">
        <f t="shared" si="55"/>
        <v>499797</v>
      </c>
      <c r="K354" s="145">
        <f t="shared" si="58"/>
        <v>6055496</v>
      </c>
      <c r="L354" s="126">
        <v>266</v>
      </c>
      <c r="M354" s="143">
        <f t="shared" si="59"/>
        <v>3272</v>
      </c>
      <c r="N354" s="126">
        <v>1002</v>
      </c>
      <c r="O354" s="126">
        <v>2575</v>
      </c>
      <c r="P354" s="132">
        <f t="shared" ref="P354:P365" si="67">N354+O354</f>
        <v>3577</v>
      </c>
      <c r="Q354" s="144">
        <f t="shared" si="60"/>
        <v>44170</v>
      </c>
      <c r="R354" s="126">
        <f t="shared" ref="R354:R365" si="68">P354+L354</f>
        <v>3843</v>
      </c>
      <c r="S354" s="145">
        <f t="shared" si="61"/>
        <v>47442</v>
      </c>
      <c r="T354" s="126">
        <v>46580</v>
      </c>
      <c r="U354" s="143">
        <f t="shared" si="62"/>
        <v>574466</v>
      </c>
      <c r="V354" s="126">
        <v>167354</v>
      </c>
      <c r="W354" s="126">
        <v>101871</v>
      </c>
      <c r="X354" s="132">
        <f t="shared" ref="X354:X365" si="69">+V354+W354</f>
        <v>269225</v>
      </c>
      <c r="Y354" s="144">
        <f t="shared" si="63"/>
        <v>3271668</v>
      </c>
      <c r="Z354" s="126">
        <f t="shared" ref="Z354:Z365" si="70">X354+T354</f>
        <v>315805</v>
      </c>
      <c r="AA354" s="145">
        <f t="shared" si="64"/>
        <v>3846134</v>
      </c>
      <c r="AB354" s="138"/>
      <c r="AC354" s="168"/>
      <c r="AD354" s="168"/>
      <c r="AE354" s="223"/>
      <c r="AF354" s="201">
        <v>536799</v>
      </c>
      <c r="AG354" s="211">
        <v>95082</v>
      </c>
      <c r="AH354" s="168"/>
      <c r="AI354" s="168"/>
      <c r="AJ354" s="168"/>
      <c r="AK354" s="168"/>
      <c r="AL354" s="168"/>
      <c r="AM354" s="168"/>
      <c r="AN354" s="168"/>
      <c r="AO354" s="168"/>
      <c r="AP354" s="168"/>
      <c r="AQ354" s="168"/>
      <c r="AR354" s="168"/>
      <c r="AS354" s="168"/>
      <c r="AT354" s="168"/>
      <c r="AU354" s="168"/>
      <c r="AV354" s="168"/>
      <c r="AW354" s="168"/>
      <c r="AX354" s="168"/>
      <c r="AY354" s="168"/>
      <c r="AZ354" s="168"/>
      <c r="BA354" s="168"/>
      <c r="BB354" s="168"/>
      <c r="BC354" s="168"/>
      <c r="BD354" s="168"/>
      <c r="BE354" s="168"/>
      <c r="BF354" s="168"/>
      <c r="BG354" s="168"/>
      <c r="BH354" s="168"/>
      <c r="BI354" s="168"/>
      <c r="BJ354" s="168"/>
      <c r="BK354" s="168"/>
      <c r="BL354" s="168"/>
      <c r="BM354" s="168"/>
      <c r="BN354" s="168"/>
      <c r="BO354" s="168"/>
      <c r="BP354" s="168"/>
      <c r="BQ354" s="168"/>
      <c r="BR354" s="168"/>
      <c r="BS354" s="168"/>
      <c r="BT354" s="168"/>
      <c r="BU354" s="168"/>
      <c r="BV354" s="168"/>
      <c r="BW354" s="168"/>
      <c r="BX354" s="168"/>
      <c r="BY354" s="168"/>
      <c r="BZ354" s="168"/>
      <c r="CA354" s="168"/>
      <c r="CB354" s="168"/>
      <c r="CC354" s="168"/>
      <c r="CD354" s="168"/>
      <c r="CE354" s="168"/>
      <c r="CF354" s="168"/>
      <c r="CG354" s="168"/>
      <c r="CH354" s="168"/>
      <c r="CI354" s="168"/>
      <c r="CJ354" s="168"/>
      <c r="CK354" s="168"/>
      <c r="CL354" s="168"/>
      <c r="CM354" s="168"/>
      <c r="CN354" s="168"/>
      <c r="CO354" s="168"/>
      <c r="CP354" s="168"/>
      <c r="CQ354" s="168"/>
      <c r="CR354" s="168"/>
      <c r="CS354" s="168"/>
      <c r="CT354" s="168"/>
      <c r="CU354" s="168"/>
      <c r="CV354" s="168"/>
      <c r="CW354" s="168"/>
      <c r="CX354" s="168"/>
      <c r="CY354" s="168"/>
      <c r="CZ354" s="168"/>
      <c r="DA354" s="168"/>
      <c r="DB354" s="168"/>
      <c r="DC354" s="168"/>
      <c r="DD354" s="168"/>
      <c r="DE354" s="168"/>
      <c r="DF354" s="168"/>
      <c r="DG354" s="168"/>
      <c r="DH354" s="168"/>
      <c r="DI354" s="168"/>
      <c r="DJ354" s="168"/>
      <c r="DK354" s="168"/>
      <c r="DL354" s="168"/>
      <c r="DM354" s="168"/>
      <c r="DN354" s="168"/>
      <c r="DO354" s="168"/>
      <c r="DP354" s="168"/>
      <c r="DQ354" s="168"/>
      <c r="DR354" s="168"/>
      <c r="DS354" s="168"/>
      <c r="DT354" s="168"/>
      <c r="DU354" s="168"/>
      <c r="DV354" s="168"/>
      <c r="DW354" s="168"/>
      <c r="DX354" s="168"/>
      <c r="DY354" s="168"/>
      <c r="DZ354" s="168"/>
      <c r="EA354" s="168"/>
      <c r="EB354" s="168"/>
      <c r="EC354" s="168"/>
      <c r="ED354" s="168"/>
      <c r="EE354" s="168"/>
      <c r="EF354" s="168"/>
      <c r="EG354" s="168"/>
      <c r="EH354" s="168"/>
      <c r="EI354" s="168"/>
      <c r="EJ354" s="168"/>
      <c r="EK354" s="168"/>
      <c r="EL354" s="168"/>
      <c r="EM354" s="168"/>
      <c r="EN354" s="168"/>
      <c r="EO354" s="168"/>
      <c r="EP354" s="168"/>
      <c r="EQ354" s="168"/>
      <c r="ER354" s="168"/>
      <c r="ES354" s="168"/>
      <c r="ET354" s="168"/>
      <c r="EU354" s="168"/>
      <c r="EV354" s="168"/>
      <c r="EW354" s="168"/>
      <c r="EX354" s="168"/>
      <c r="EY354" s="168"/>
      <c r="EZ354" s="168"/>
      <c r="FA354" s="168"/>
      <c r="FB354" s="168"/>
      <c r="FC354" s="168"/>
      <c r="FD354" s="168"/>
      <c r="FE354" s="168"/>
      <c r="FF354" s="168"/>
      <c r="FG354" s="168"/>
    </row>
    <row r="355" spans="1:163" ht="15.75">
      <c r="A355" s="227">
        <v>43009</v>
      </c>
      <c r="B355" s="122" t="s">
        <v>74</v>
      </c>
      <c r="C355" s="24"/>
      <c r="D355" s="181">
        <v>17</v>
      </c>
      <c r="E355" s="198"/>
      <c r="F355" s="201">
        <v>81322</v>
      </c>
      <c r="G355" s="143">
        <f t="shared" si="66"/>
        <v>903421</v>
      </c>
      <c r="H355" s="143">
        <v>464208</v>
      </c>
      <c r="I355" s="144">
        <f t="shared" si="57"/>
        <v>5164214</v>
      </c>
      <c r="J355" s="126">
        <f t="shared" si="55"/>
        <v>545530</v>
      </c>
      <c r="K355" s="145">
        <f t="shared" si="58"/>
        <v>6067635</v>
      </c>
      <c r="L355" s="126">
        <v>286</v>
      </c>
      <c r="M355" s="143">
        <f t="shared" si="59"/>
        <v>3262</v>
      </c>
      <c r="N355" s="126">
        <v>1051</v>
      </c>
      <c r="O355" s="126">
        <v>2857</v>
      </c>
      <c r="P355" s="132">
        <f t="shared" si="67"/>
        <v>3908</v>
      </c>
      <c r="Q355" s="144">
        <f t="shared" si="60"/>
        <v>44314</v>
      </c>
      <c r="R355" s="126">
        <f t="shared" si="68"/>
        <v>4194</v>
      </c>
      <c r="S355" s="145">
        <f t="shared" si="61"/>
        <v>47576</v>
      </c>
      <c r="T355" s="126">
        <v>49800</v>
      </c>
      <c r="U355" s="143">
        <f t="shared" si="62"/>
        <v>572195</v>
      </c>
      <c r="V355" s="126">
        <v>176715</v>
      </c>
      <c r="W355" s="126">
        <v>106648</v>
      </c>
      <c r="X355" s="132">
        <f t="shared" si="69"/>
        <v>283363</v>
      </c>
      <c r="Y355" s="144">
        <f t="shared" si="63"/>
        <v>3271406</v>
      </c>
      <c r="Z355" s="126">
        <f t="shared" si="70"/>
        <v>333163</v>
      </c>
      <c r="AA355" s="145">
        <f t="shared" si="64"/>
        <v>3843601</v>
      </c>
      <c r="AB355" s="138"/>
      <c r="AC355" s="168"/>
      <c r="AD355" s="168"/>
      <c r="AE355" s="223"/>
      <c r="AF355" s="201">
        <v>566271</v>
      </c>
      <c r="AG355" s="211">
        <v>99432</v>
      </c>
      <c r="AH355" s="168"/>
      <c r="AI355" s="168"/>
      <c r="AJ355" s="168"/>
      <c r="AK355" s="168"/>
      <c r="AL355" s="168"/>
      <c r="AM355" s="168"/>
      <c r="AN355" s="168"/>
      <c r="AO355" s="168"/>
      <c r="AP355" s="168"/>
      <c r="AQ355" s="168"/>
      <c r="AR355" s="168"/>
      <c r="AS355" s="168"/>
      <c r="AT355" s="168"/>
      <c r="AU355" s="168"/>
      <c r="AV355" s="168"/>
      <c r="AW355" s="168"/>
      <c r="AX355" s="168"/>
      <c r="AY355" s="168"/>
      <c r="AZ355" s="168"/>
      <c r="BA355" s="168"/>
      <c r="BB355" s="168"/>
      <c r="BC355" s="168"/>
      <c r="BD355" s="168"/>
      <c r="BE355" s="168"/>
      <c r="BF355" s="168"/>
      <c r="BG355" s="168"/>
      <c r="BH355" s="168"/>
      <c r="BI355" s="168"/>
      <c r="BJ355" s="168"/>
      <c r="BK355" s="168"/>
      <c r="BL355" s="168"/>
      <c r="BM355" s="168"/>
      <c r="BN355" s="168"/>
      <c r="BO355" s="168"/>
      <c r="BP355" s="168"/>
      <c r="BQ355" s="168"/>
      <c r="BR355" s="168"/>
      <c r="BS355" s="168"/>
      <c r="BT355" s="168"/>
      <c r="BU355" s="168"/>
      <c r="BV355" s="168"/>
      <c r="BW355" s="168"/>
      <c r="BX355" s="168"/>
      <c r="BY355" s="168"/>
      <c r="BZ355" s="168"/>
      <c r="CA355" s="168"/>
      <c r="CB355" s="168"/>
      <c r="CC355" s="168"/>
      <c r="CD355" s="168"/>
      <c r="CE355" s="168"/>
      <c r="CF355" s="168"/>
      <c r="CG355" s="168"/>
      <c r="CH355" s="168"/>
      <c r="CI355" s="168"/>
      <c r="CJ355" s="168"/>
      <c r="CK355" s="168"/>
      <c r="CL355" s="168"/>
      <c r="CM355" s="168"/>
      <c r="CN355" s="168"/>
      <c r="CO355" s="168"/>
      <c r="CP355" s="168"/>
      <c r="CQ355" s="168"/>
      <c r="CR355" s="168"/>
      <c r="CS355" s="168"/>
      <c r="CT355" s="168"/>
      <c r="CU355" s="168"/>
      <c r="CV355" s="168"/>
      <c r="CW355" s="168"/>
      <c r="CX355" s="168"/>
      <c r="CY355" s="168"/>
      <c r="CZ355" s="168"/>
      <c r="DA355" s="168"/>
      <c r="DB355" s="168"/>
      <c r="DC355" s="168"/>
      <c r="DD355" s="168"/>
      <c r="DE355" s="168"/>
      <c r="DF355" s="168"/>
      <c r="DG355" s="168"/>
      <c r="DH355" s="168"/>
      <c r="DI355" s="168"/>
      <c r="DJ355" s="168"/>
      <c r="DK355" s="168"/>
      <c r="DL355" s="168"/>
      <c r="DM355" s="168"/>
      <c r="DN355" s="168"/>
      <c r="DO355" s="168"/>
      <c r="DP355" s="168"/>
      <c r="DQ355" s="168"/>
      <c r="DR355" s="168"/>
      <c r="DS355" s="168"/>
      <c r="DT355" s="168"/>
      <c r="DU355" s="168"/>
      <c r="DV355" s="168"/>
      <c r="DW355" s="168"/>
      <c r="DX355" s="168"/>
      <c r="DY355" s="168"/>
      <c r="DZ355" s="168"/>
      <c r="EA355" s="168"/>
      <c r="EB355" s="168"/>
      <c r="EC355" s="168"/>
      <c r="ED355" s="168"/>
      <c r="EE355" s="168"/>
      <c r="EF355" s="168"/>
      <c r="EG355" s="168"/>
      <c r="EH355" s="168"/>
      <c r="EI355" s="168"/>
      <c r="EJ355" s="168"/>
      <c r="EK355" s="168"/>
      <c r="EL355" s="168"/>
      <c r="EM355" s="168"/>
      <c r="EN355" s="168"/>
      <c r="EO355" s="168"/>
      <c r="EP355" s="168"/>
      <c r="EQ355" s="168"/>
      <c r="ER355" s="168"/>
      <c r="ES355" s="168"/>
      <c r="ET355" s="168"/>
      <c r="EU355" s="168"/>
      <c r="EV355" s="168"/>
      <c r="EW355" s="168"/>
      <c r="EX355" s="168"/>
      <c r="EY355" s="168"/>
      <c r="EZ355" s="168"/>
      <c r="FA355" s="168"/>
      <c r="FB355" s="168"/>
      <c r="FC355" s="168"/>
      <c r="FD355" s="168"/>
      <c r="FE355" s="168"/>
      <c r="FF355" s="168"/>
      <c r="FG355" s="168"/>
    </row>
    <row r="356" spans="1:163" ht="15.75">
      <c r="A356" s="227">
        <v>43040</v>
      </c>
      <c r="B356" s="122" t="s">
        <v>75</v>
      </c>
      <c r="C356" s="24"/>
      <c r="D356" s="181">
        <v>17</v>
      </c>
      <c r="E356" s="198"/>
      <c r="F356" s="201">
        <v>74773</v>
      </c>
      <c r="G356" s="143">
        <f t="shared" si="66"/>
        <v>902943</v>
      </c>
      <c r="H356" s="143">
        <v>466663</v>
      </c>
      <c r="I356" s="144">
        <f t="shared" si="57"/>
        <v>5205196</v>
      </c>
      <c r="J356" s="126">
        <f t="shared" si="55"/>
        <v>541436</v>
      </c>
      <c r="K356" s="145">
        <f t="shared" si="58"/>
        <v>6108139</v>
      </c>
      <c r="L356" s="126">
        <v>258</v>
      </c>
      <c r="M356" s="143">
        <f t="shared" si="59"/>
        <v>3240</v>
      </c>
      <c r="N356" s="126">
        <v>1033</v>
      </c>
      <c r="O356" s="126">
        <v>2854</v>
      </c>
      <c r="P356" s="132">
        <f t="shared" si="67"/>
        <v>3887</v>
      </c>
      <c r="Q356" s="144">
        <f t="shared" si="60"/>
        <v>44418</v>
      </c>
      <c r="R356" s="126">
        <f t="shared" si="68"/>
        <v>4145</v>
      </c>
      <c r="S356" s="145">
        <f t="shared" si="61"/>
        <v>47658</v>
      </c>
      <c r="T356" s="126">
        <v>45590</v>
      </c>
      <c r="U356" s="143">
        <f t="shared" si="62"/>
        <v>570913</v>
      </c>
      <c r="V356" s="126">
        <v>173817</v>
      </c>
      <c r="W356" s="126">
        <v>104770</v>
      </c>
      <c r="X356" s="132">
        <f t="shared" si="69"/>
        <v>278587</v>
      </c>
      <c r="Y356" s="144">
        <f t="shared" si="63"/>
        <v>3267095</v>
      </c>
      <c r="Z356" s="126">
        <f t="shared" si="70"/>
        <v>324177</v>
      </c>
      <c r="AA356" s="145">
        <f t="shared" si="64"/>
        <v>3838008</v>
      </c>
      <c r="AB356" s="138"/>
      <c r="AC356" s="168"/>
      <c r="AD356" s="168"/>
      <c r="AE356" s="223"/>
      <c r="AF356" s="201">
        <v>556705</v>
      </c>
      <c r="AG356" s="211">
        <v>90834</v>
      </c>
      <c r="AH356" s="168"/>
      <c r="AI356" s="168"/>
      <c r="AJ356" s="168"/>
      <c r="AK356" s="168"/>
      <c r="AL356" s="168"/>
      <c r="AM356" s="168"/>
      <c r="AN356" s="168"/>
      <c r="AO356" s="168"/>
      <c r="AP356" s="168"/>
      <c r="AQ356" s="168"/>
      <c r="AR356" s="168"/>
      <c r="AS356" s="168"/>
      <c r="AT356" s="168"/>
      <c r="AU356" s="168"/>
      <c r="AV356" s="168"/>
      <c r="AW356" s="168"/>
      <c r="AX356" s="168"/>
      <c r="AY356" s="168"/>
      <c r="AZ356" s="168"/>
      <c r="BA356" s="168"/>
      <c r="BB356" s="168"/>
      <c r="BC356" s="168"/>
      <c r="BD356" s="168"/>
      <c r="BE356" s="168"/>
      <c r="BF356" s="168"/>
      <c r="BG356" s="168"/>
      <c r="BH356" s="168"/>
      <c r="BI356" s="168"/>
      <c r="BJ356" s="168"/>
      <c r="BK356" s="168"/>
      <c r="BL356" s="168"/>
      <c r="BM356" s="168"/>
      <c r="BN356" s="168"/>
      <c r="BO356" s="168"/>
      <c r="BP356" s="168"/>
      <c r="BQ356" s="168"/>
      <c r="BR356" s="168"/>
      <c r="BS356" s="168"/>
      <c r="BT356" s="168"/>
      <c r="BU356" s="168"/>
      <c r="BV356" s="168"/>
      <c r="BW356" s="168"/>
      <c r="BX356" s="168"/>
      <c r="BY356" s="168"/>
      <c r="BZ356" s="168"/>
      <c r="CA356" s="168"/>
      <c r="CB356" s="168"/>
      <c r="CC356" s="168"/>
      <c r="CD356" s="168"/>
      <c r="CE356" s="168"/>
      <c r="CF356" s="168"/>
      <c r="CG356" s="168"/>
      <c r="CH356" s="168"/>
      <c r="CI356" s="168"/>
      <c r="CJ356" s="168"/>
      <c r="CK356" s="168"/>
      <c r="CL356" s="168"/>
      <c r="CM356" s="168"/>
      <c r="CN356" s="168"/>
      <c r="CO356" s="168"/>
      <c r="CP356" s="168"/>
      <c r="CQ356" s="168"/>
      <c r="CR356" s="168"/>
      <c r="CS356" s="168"/>
      <c r="CT356" s="168"/>
      <c r="CU356" s="168"/>
      <c r="CV356" s="168"/>
      <c r="CW356" s="168"/>
      <c r="CX356" s="168"/>
      <c r="CY356" s="168"/>
      <c r="CZ356" s="168"/>
      <c r="DA356" s="168"/>
      <c r="DB356" s="168"/>
      <c r="DC356" s="168"/>
      <c r="DD356" s="168"/>
      <c r="DE356" s="168"/>
      <c r="DF356" s="168"/>
      <c r="DG356" s="168"/>
      <c r="DH356" s="168"/>
      <c r="DI356" s="168"/>
      <c r="DJ356" s="168"/>
      <c r="DK356" s="168"/>
      <c r="DL356" s="168"/>
      <c r="DM356" s="168"/>
      <c r="DN356" s="168"/>
      <c r="DO356" s="168"/>
      <c r="DP356" s="168"/>
      <c r="DQ356" s="168"/>
      <c r="DR356" s="168"/>
      <c r="DS356" s="168"/>
      <c r="DT356" s="168"/>
      <c r="DU356" s="168"/>
      <c r="DV356" s="168"/>
      <c r="DW356" s="168"/>
      <c r="DX356" s="168"/>
      <c r="DY356" s="168"/>
      <c r="DZ356" s="168"/>
      <c r="EA356" s="168"/>
      <c r="EB356" s="168"/>
      <c r="EC356" s="168"/>
      <c r="ED356" s="168"/>
      <c r="EE356" s="168"/>
      <c r="EF356" s="168"/>
      <c r="EG356" s="168"/>
      <c r="EH356" s="168"/>
      <c r="EI356" s="168"/>
      <c r="EJ356" s="168"/>
      <c r="EK356" s="168"/>
      <c r="EL356" s="168"/>
      <c r="EM356" s="168"/>
      <c r="EN356" s="168"/>
      <c r="EO356" s="168"/>
      <c r="EP356" s="168"/>
      <c r="EQ356" s="168"/>
      <c r="ER356" s="168"/>
      <c r="ES356" s="168"/>
      <c r="ET356" s="168"/>
      <c r="EU356" s="168"/>
      <c r="EV356" s="168"/>
      <c r="EW356" s="168"/>
      <c r="EX356" s="168"/>
      <c r="EY356" s="168"/>
      <c r="EZ356" s="168"/>
      <c r="FA356" s="168"/>
      <c r="FB356" s="168"/>
      <c r="FC356" s="168"/>
      <c r="FD356" s="168"/>
      <c r="FE356" s="168"/>
      <c r="FF356" s="168"/>
      <c r="FG356" s="168"/>
    </row>
    <row r="357" spans="1:163" ht="15.75">
      <c r="A357" s="227">
        <v>43070</v>
      </c>
      <c r="B357" s="122" t="s">
        <v>76</v>
      </c>
      <c r="C357" s="24"/>
      <c r="D357" s="181">
        <v>17</v>
      </c>
      <c r="E357" s="198"/>
      <c r="F357" s="201">
        <v>80141</v>
      </c>
      <c r="G357" s="143">
        <f t="shared" si="66"/>
        <v>897765</v>
      </c>
      <c r="H357" s="143">
        <v>448081</v>
      </c>
      <c r="I357" s="144">
        <f t="shared" si="57"/>
        <v>5216901</v>
      </c>
      <c r="J357" s="126">
        <f t="shared" si="55"/>
        <v>528222</v>
      </c>
      <c r="K357" s="145">
        <f t="shared" si="58"/>
        <v>6114666</v>
      </c>
      <c r="L357" s="126">
        <v>280</v>
      </c>
      <c r="M357" s="143">
        <f t="shared" si="59"/>
        <v>3212</v>
      </c>
      <c r="N357" s="126">
        <v>950</v>
      </c>
      <c r="O357" s="126">
        <v>2845</v>
      </c>
      <c r="P357" s="132">
        <f t="shared" si="67"/>
        <v>3795</v>
      </c>
      <c r="Q357" s="144">
        <f t="shared" si="60"/>
        <v>44325</v>
      </c>
      <c r="R357" s="126">
        <f t="shared" si="68"/>
        <v>4075</v>
      </c>
      <c r="S357" s="145">
        <f t="shared" si="61"/>
        <v>47537</v>
      </c>
      <c r="T357" s="126">
        <v>49318</v>
      </c>
      <c r="U357" s="143">
        <f t="shared" si="62"/>
        <v>566210</v>
      </c>
      <c r="V357" s="126">
        <v>162147</v>
      </c>
      <c r="W357" s="126">
        <v>107992</v>
      </c>
      <c r="X357" s="132">
        <f t="shared" si="69"/>
        <v>270139</v>
      </c>
      <c r="Y357" s="144">
        <f t="shared" si="63"/>
        <v>3267117</v>
      </c>
      <c r="Z357" s="126">
        <f t="shared" si="70"/>
        <v>319457</v>
      </c>
      <c r="AA357" s="145">
        <f t="shared" si="64"/>
        <v>3833327</v>
      </c>
      <c r="AB357" s="138"/>
      <c r="AC357" s="168"/>
      <c r="AD357" s="168"/>
      <c r="AE357" s="223"/>
      <c r="AF357" s="201">
        <v>540558</v>
      </c>
      <c r="AG357" s="211">
        <v>98806</v>
      </c>
      <c r="AH357" s="168"/>
      <c r="AI357" s="168"/>
      <c r="AJ357" s="168"/>
      <c r="AK357" s="168"/>
      <c r="AL357" s="168"/>
      <c r="AM357" s="168"/>
      <c r="AN357" s="168"/>
      <c r="AO357" s="168"/>
      <c r="AP357" s="168"/>
      <c r="AQ357" s="168"/>
      <c r="AR357" s="168"/>
      <c r="AS357" s="168"/>
      <c r="AT357" s="168"/>
      <c r="AU357" s="168"/>
      <c r="AV357" s="168"/>
      <c r="AW357" s="168"/>
      <c r="AX357" s="168"/>
      <c r="AY357" s="168"/>
      <c r="AZ357" s="168"/>
      <c r="BA357" s="168"/>
      <c r="BB357" s="168"/>
      <c r="BC357" s="168"/>
      <c r="BD357" s="168"/>
      <c r="BE357" s="168"/>
      <c r="BF357" s="168"/>
      <c r="BG357" s="168"/>
      <c r="BH357" s="168"/>
      <c r="BI357" s="168"/>
      <c r="BJ357" s="168"/>
      <c r="BK357" s="168"/>
      <c r="BL357" s="168"/>
      <c r="BM357" s="168"/>
      <c r="BN357" s="168"/>
      <c r="BO357" s="168"/>
      <c r="BP357" s="168"/>
      <c r="BQ357" s="168"/>
      <c r="BR357" s="168"/>
      <c r="BS357" s="168"/>
      <c r="BT357" s="168"/>
      <c r="BU357" s="168"/>
      <c r="BV357" s="168"/>
      <c r="BW357" s="168"/>
      <c r="BX357" s="168"/>
      <c r="BY357" s="168"/>
      <c r="BZ357" s="168"/>
      <c r="CA357" s="168"/>
      <c r="CB357" s="168"/>
      <c r="CC357" s="168"/>
      <c r="CD357" s="168"/>
      <c r="CE357" s="168"/>
      <c r="CF357" s="168"/>
      <c r="CG357" s="168"/>
      <c r="CH357" s="168"/>
      <c r="CI357" s="168"/>
      <c r="CJ357" s="168"/>
      <c r="CK357" s="168"/>
      <c r="CL357" s="168"/>
      <c r="CM357" s="168"/>
      <c r="CN357" s="168"/>
      <c r="CO357" s="168"/>
      <c r="CP357" s="168"/>
      <c r="CQ357" s="168"/>
      <c r="CR357" s="168"/>
      <c r="CS357" s="168"/>
      <c r="CT357" s="168"/>
      <c r="CU357" s="168"/>
      <c r="CV357" s="168"/>
      <c r="CW357" s="168"/>
      <c r="CX357" s="168"/>
      <c r="CY357" s="168"/>
      <c r="CZ357" s="168"/>
      <c r="DA357" s="168"/>
      <c r="DB357" s="168"/>
      <c r="DC357" s="168"/>
      <c r="DD357" s="168"/>
      <c r="DE357" s="168"/>
      <c r="DF357" s="168"/>
      <c r="DG357" s="168"/>
      <c r="DH357" s="168"/>
      <c r="DI357" s="168"/>
      <c r="DJ357" s="168"/>
      <c r="DK357" s="168"/>
      <c r="DL357" s="168"/>
      <c r="DM357" s="168"/>
      <c r="DN357" s="168"/>
      <c r="DO357" s="168"/>
      <c r="DP357" s="168"/>
      <c r="DQ357" s="168"/>
      <c r="DR357" s="168"/>
      <c r="DS357" s="168"/>
      <c r="DT357" s="168"/>
      <c r="DU357" s="168"/>
      <c r="DV357" s="168"/>
      <c r="DW357" s="168"/>
      <c r="DX357" s="168"/>
      <c r="DY357" s="168"/>
      <c r="DZ357" s="168"/>
      <c r="EA357" s="168"/>
      <c r="EB357" s="168"/>
      <c r="EC357" s="168"/>
      <c r="ED357" s="168"/>
      <c r="EE357" s="168"/>
      <c r="EF357" s="168"/>
      <c r="EG357" s="168"/>
      <c r="EH357" s="168"/>
      <c r="EI357" s="168"/>
      <c r="EJ357" s="168"/>
      <c r="EK357" s="168"/>
      <c r="EL357" s="168"/>
      <c r="EM357" s="168"/>
      <c r="EN357" s="168"/>
      <c r="EO357" s="168"/>
      <c r="EP357" s="168"/>
      <c r="EQ357" s="168"/>
      <c r="ER357" s="168"/>
      <c r="ES357" s="168"/>
      <c r="ET357" s="168"/>
      <c r="EU357" s="168"/>
      <c r="EV357" s="168"/>
      <c r="EW357" s="168"/>
      <c r="EX357" s="168"/>
      <c r="EY357" s="168"/>
      <c r="EZ357" s="168"/>
      <c r="FA357" s="168"/>
      <c r="FB357" s="168"/>
      <c r="FC357" s="168"/>
      <c r="FD357" s="168"/>
      <c r="FE357" s="168"/>
      <c r="FF357" s="168"/>
      <c r="FG357" s="168"/>
    </row>
    <row r="358" spans="1:163" ht="15.75">
      <c r="A358" s="227">
        <v>43101</v>
      </c>
      <c r="B358" s="122" t="s">
        <v>77</v>
      </c>
      <c r="C358" s="24"/>
      <c r="D358" s="181">
        <v>18</v>
      </c>
      <c r="E358" s="198"/>
      <c r="F358" s="201">
        <v>82015</v>
      </c>
      <c r="G358" s="143">
        <f t="shared" si="66"/>
        <v>894017</v>
      </c>
      <c r="H358" s="143">
        <v>378523</v>
      </c>
      <c r="I358" s="144">
        <f t="shared" si="57"/>
        <v>5233983</v>
      </c>
      <c r="J358" s="126">
        <f t="shared" si="55"/>
        <v>460538</v>
      </c>
      <c r="K358" s="145">
        <f t="shared" si="58"/>
        <v>6128000</v>
      </c>
      <c r="L358" s="126">
        <v>281</v>
      </c>
      <c r="M358" s="143">
        <f t="shared" si="59"/>
        <v>3192</v>
      </c>
      <c r="N358" s="126">
        <v>854</v>
      </c>
      <c r="O358" s="126">
        <v>2566</v>
      </c>
      <c r="P358" s="132">
        <f t="shared" si="67"/>
        <v>3420</v>
      </c>
      <c r="Q358" s="144">
        <f t="shared" si="60"/>
        <v>44380</v>
      </c>
      <c r="R358" s="126">
        <f t="shared" si="68"/>
        <v>3701</v>
      </c>
      <c r="S358" s="145">
        <f t="shared" si="61"/>
        <v>47572</v>
      </c>
      <c r="T358" s="126">
        <v>49786</v>
      </c>
      <c r="U358" s="143">
        <f t="shared" si="62"/>
        <v>562761</v>
      </c>
      <c r="V358" s="126">
        <v>145119</v>
      </c>
      <c r="W358" s="126">
        <v>93279</v>
      </c>
      <c r="X358" s="132">
        <f t="shared" si="69"/>
        <v>238398</v>
      </c>
      <c r="Y358" s="144">
        <f t="shared" si="63"/>
        <v>3271980</v>
      </c>
      <c r="Z358" s="126">
        <f t="shared" si="70"/>
        <v>288184</v>
      </c>
      <c r="AA358" s="145">
        <f t="shared" si="64"/>
        <v>3834741</v>
      </c>
      <c r="AB358" s="138"/>
      <c r="AC358" s="168"/>
      <c r="AD358" s="168"/>
      <c r="AE358" s="223"/>
      <c r="AF358" s="201">
        <v>477341</v>
      </c>
      <c r="AG358" s="211">
        <v>99748</v>
      </c>
      <c r="AH358" s="168"/>
      <c r="AI358" s="168"/>
      <c r="AJ358" s="168"/>
      <c r="AK358" s="168"/>
      <c r="AL358" s="168"/>
      <c r="AM358" s="168"/>
      <c r="AN358" s="168"/>
      <c r="AO358" s="168"/>
      <c r="AP358" s="168"/>
      <c r="AQ358" s="168"/>
      <c r="AR358" s="168"/>
      <c r="AS358" s="168"/>
      <c r="AT358" s="168"/>
      <c r="AU358" s="168"/>
      <c r="AV358" s="168"/>
      <c r="AW358" s="168"/>
      <c r="AX358" s="168"/>
      <c r="AY358" s="168"/>
      <c r="AZ358" s="168"/>
      <c r="BA358" s="168"/>
      <c r="BB358" s="168"/>
      <c r="BC358" s="168"/>
      <c r="BD358" s="168"/>
      <c r="BE358" s="168"/>
      <c r="BF358" s="168"/>
      <c r="BG358" s="168"/>
      <c r="BH358" s="168"/>
      <c r="BI358" s="168"/>
      <c r="BJ358" s="168"/>
      <c r="BK358" s="168"/>
      <c r="BL358" s="168"/>
      <c r="BM358" s="168"/>
      <c r="BN358" s="168"/>
      <c r="BO358" s="168"/>
      <c r="BP358" s="168"/>
      <c r="BQ358" s="168"/>
      <c r="BR358" s="168"/>
      <c r="BS358" s="168"/>
      <c r="BT358" s="168"/>
      <c r="BU358" s="168"/>
      <c r="BV358" s="168"/>
      <c r="BW358" s="168"/>
      <c r="BX358" s="168"/>
      <c r="BY358" s="168"/>
      <c r="BZ358" s="168"/>
      <c r="CA358" s="168"/>
      <c r="CB358" s="168"/>
      <c r="CC358" s="168"/>
      <c r="CD358" s="168"/>
      <c r="CE358" s="168"/>
      <c r="CF358" s="168"/>
      <c r="CG358" s="168"/>
      <c r="CH358" s="168"/>
      <c r="CI358" s="168"/>
      <c r="CJ358" s="168"/>
      <c r="CK358" s="168"/>
      <c r="CL358" s="168"/>
      <c r="CM358" s="168"/>
      <c r="CN358" s="168"/>
      <c r="CO358" s="168"/>
      <c r="CP358" s="168"/>
      <c r="CQ358" s="168"/>
      <c r="CR358" s="168"/>
      <c r="CS358" s="168"/>
      <c r="CT358" s="168"/>
      <c r="CU358" s="168"/>
      <c r="CV358" s="168"/>
      <c r="CW358" s="168"/>
      <c r="CX358" s="168"/>
      <c r="CY358" s="168"/>
      <c r="CZ358" s="168"/>
      <c r="DA358" s="168"/>
      <c r="DB358" s="168"/>
      <c r="DC358" s="168"/>
      <c r="DD358" s="168"/>
      <c r="DE358" s="168"/>
      <c r="DF358" s="168"/>
      <c r="DG358" s="168"/>
      <c r="DH358" s="168"/>
      <c r="DI358" s="168"/>
      <c r="DJ358" s="168"/>
      <c r="DK358" s="168"/>
      <c r="DL358" s="168"/>
      <c r="DM358" s="168"/>
      <c r="DN358" s="168"/>
      <c r="DO358" s="168"/>
      <c r="DP358" s="168"/>
      <c r="DQ358" s="168"/>
      <c r="DR358" s="168"/>
      <c r="DS358" s="168"/>
      <c r="DT358" s="168"/>
      <c r="DU358" s="168"/>
      <c r="DV358" s="168"/>
      <c r="DW358" s="168"/>
      <c r="DX358" s="168"/>
      <c r="DY358" s="168"/>
      <c r="DZ358" s="168"/>
      <c r="EA358" s="168"/>
      <c r="EB358" s="168"/>
      <c r="EC358" s="168"/>
      <c r="ED358" s="168"/>
      <c r="EE358" s="168"/>
      <c r="EF358" s="168"/>
      <c r="EG358" s="168"/>
      <c r="EH358" s="168"/>
      <c r="EI358" s="168"/>
      <c r="EJ358" s="168"/>
      <c r="EK358" s="168"/>
      <c r="EL358" s="168"/>
      <c r="EM358" s="168"/>
      <c r="EN358" s="168"/>
      <c r="EO358" s="168"/>
      <c r="EP358" s="168"/>
      <c r="EQ358" s="168"/>
      <c r="ER358" s="168"/>
      <c r="ES358" s="168"/>
      <c r="ET358" s="168"/>
      <c r="EU358" s="168"/>
      <c r="EV358" s="168"/>
      <c r="EW358" s="168"/>
      <c r="EX358" s="168"/>
      <c r="EY358" s="168"/>
      <c r="EZ358" s="168"/>
      <c r="FA358" s="168"/>
      <c r="FB358" s="168"/>
      <c r="FC358" s="168"/>
      <c r="FD358" s="168"/>
      <c r="FE358" s="168"/>
      <c r="FF358" s="168"/>
      <c r="FG358" s="168"/>
    </row>
    <row r="359" spans="1:163" ht="15.75">
      <c r="A359" s="227">
        <v>43132</v>
      </c>
      <c r="B359" s="122" t="s">
        <v>78</v>
      </c>
      <c r="C359" s="24"/>
      <c r="D359" s="181">
        <v>18</v>
      </c>
      <c r="E359" s="198"/>
      <c r="F359" s="201">
        <v>67943</v>
      </c>
      <c r="G359" s="143">
        <f t="shared" si="66"/>
        <v>890393</v>
      </c>
      <c r="H359" s="143">
        <v>414130</v>
      </c>
      <c r="I359" s="144">
        <f t="shared" si="57"/>
        <v>5229751</v>
      </c>
      <c r="J359" s="126">
        <f t="shared" si="55"/>
        <v>482073</v>
      </c>
      <c r="K359" s="145">
        <f t="shared" si="58"/>
        <v>6120144</v>
      </c>
      <c r="L359" s="126">
        <v>227</v>
      </c>
      <c r="M359" s="143">
        <f t="shared" si="59"/>
        <v>3166</v>
      </c>
      <c r="N359" s="126">
        <v>932</v>
      </c>
      <c r="O359" s="126">
        <v>2531</v>
      </c>
      <c r="P359" s="132">
        <f t="shared" si="67"/>
        <v>3463</v>
      </c>
      <c r="Q359" s="144">
        <f t="shared" si="60"/>
        <v>44229</v>
      </c>
      <c r="R359" s="126">
        <f t="shared" si="68"/>
        <v>3690</v>
      </c>
      <c r="S359" s="145">
        <f t="shared" si="61"/>
        <v>47395</v>
      </c>
      <c r="T359" s="126">
        <v>40344</v>
      </c>
      <c r="U359" s="143">
        <f t="shared" si="62"/>
        <v>558528</v>
      </c>
      <c r="V359" s="126">
        <v>157247</v>
      </c>
      <c r="W359" s="126">
        <v>92225</v>
      </c>
      <c r="X359" s="132">
        <f t="shared" si="69"/>
        <v>249472</v>
      </c>
      <c r="Y359" s="144">
        <f t="shared" si="63"/>
        <v>3260109</v>
      </c>
      <c r="Z359" s="126">
        <f t="shared" si="70"/>
        <v>289816</v>
      </c>
      <c r="AA359" s="145">
        <f t="shared" si="64"/>
        <v>3818637</v>
      </c>
      <c r="AB359" s="138"/>
      <c r="AC359" s="168"/>
      <c r="AD359" s="168"/>
      <c r="AE359" s="223"/>
      <c r="AF359" s="201">
        <v>498272</v>
      </c>
      <c r="AG359" s="211">
        <v>81704</v>
      </c>
      <c r="AH359" s="168"/>
      <c r="AI359" s="168"/>
      <c r="AJ359" s="168"/>
      <c r="AK359" s="168"/>
      <c r="AL359" s="168"/>
      <c r="AM359" s="168"/>
      <c r="AN359" s="168"/>
      <c r="AO359" s="168"/>
      <c r="AP359" s="168"/>
      <c r="AQ359" s="168"/>
      <c r="AR359" s="168"/>
      <c r="AS359" s="168"/>
      <c r="AT359" s="168"/>
      <c r="AU359" s="168"/>
      <c r="AV359" s="168"/>
      <c r="AW359" s="168"/>
      <c r="AX359" s="168"/>
      <c r="AY359" s="168"/>
      <c r="AZ359" s="168"/>
      <c r="BA359" s="168"/>
      <c r="BB359" s="168"/>
      <c r="BC359" s="168"/>
      <c r="BD359" s="168"/>
      <c r="BE359" s="168"/>
      <c r="BF359" s="168"/>
      <c r="BG359" s="168"/>
      <c r="BH359" s="168"/>
      <c r="BI359" s="168"/>
      <c r="BJ359" s="168"/>
      <c r="BK359" s="168"/>
      <c r="BL359" s="168"/>
      <c r="BM359" s="168"/>
      <c r="BN359" s="168"/>
      <c r="BO359" s="168"/>
      <c r="BP359" s="168"/>
      <c r="BQ359" s="168"/>
      <c r="BR359" s="168"/>
      <c r="BS359" s="168"/>
      <c r="BT359" s="168"/>
      <c r="BU359" s="168"/>
      <c r="BV359" s="168"/>
      <c r="BW359" s="168"/>
      <c r="BX359" s="168"/>
      <c r="BY359" s="168"/>
      <c r="BZ359" s="168"/>
      <c r="CA359" s="168"/>
      <c r="CB359" s="168"/>
      <c r="CC359" s="168"/>
      <c r="CD359" s="168"/>
      <c r="CE359" s="168"/>
      <c r="CF359" s="168"/>
      <c r="CG359" s="168"/>
      <c r="CH359" s="168"/>
      <c r="CI359" s="168"/>
      <c r="CJ359" s="168"/>
      <c r="CK359" s="168"/>
      <c r="CL359" s="168"/>
      <c r="CM359" s="168"/>
      <c r="CN359" s="168"/>
      <c r="CO359" s="168"/>
      <c r="CP359" s="168"/>
      <c r="CQ359" s="168"/>
      <c r="CR359" s="168"/>
      <c r="CS359" s="168"/>
      <c r="CT359" s="168"/>
      <c r="CU359" s="168"/>
      <c r="CV359" s="168"/>
      <c r="CW359" s="168"/>
      <c r="CX359" s="168"/>
      <c r="CY359" s="168"/>
      <c r="CZ359" s="168"/>
      <c r="DA359" s="168"/>
      <c r="DB359" s="168"/>
      <c r="DC359" s="168"/>
      <c r="DD359" s="168"/>
      <c r="DE359" s="168"/>
      <c r="DF359" s="168"/>
      <c r="DG359" s="168"/>
      <c r="DH359" s="168"/>
      <c r="DI359" s="168"/>
      <c r="DJ359" s="168"/>
      <c r="DK359" s="168"/>
      <c r="DL359" s="168"/>
      <c r="DM359" s="168"/>
      <c r="DN359" s="168"/>
      <c r="DO359" s="168"/>
      <c r="DP359" s="168"/>
      <c r="DQ359" s="168"/>
      <c r="DR359" s="168"/>
      <c r="DS359" s="168"/>
      <c r="DT359" s="168"/>
      <c r="DU359" s="168"/>
      <c r="DV359" s="168"/>
      <c r="DW359" s="168"/>
      <c r="DX359" s="168"/>
      <c r="DY359" s="168"/>
      <c r="DZ359" s="168"/>
      <c r="EA359" s="168"/>
      <c r="EB359" s="168"/>
      <c r="EC359" s="168"/>
      <c r="ED359" s="168"/>
      <c r="EE359" s="168"/>
      <c r="EF359" s="168"/>
      <c r="EG359" s="168"/>
      <c r="EH359" s="168"/>
      <c r="EI359" s="168"/>
      <c r="EJ359" s="168"/>
      <c r="EK359" s="168"/>
      <c r="EL359" s="168"/>
      <c r="EM359" s="168"/>
      <c r="EN359" s="168"/>
      <c r="EO359" s="168"/>
      <c r="EP359" s="168"/>
      <c r="EQ359" s="168"/>
      <c r="ER359" s="168"/>
      <c r="ES359" s="168"/>
      <c r="ET359" s="168"/>
      <c r="EU359" s="168"/>
      <c r="EV359" s="168"/>
      <c r="EW359" s="168"/>
      <c r="EX359" s="168"/>
      <c r="EY359" s="168"/>
      <c r="EZ359" s="168"/>
      <c r="FA359" s="168"/>
      <c r="FB359" s="168"/>
      <c r="FC359" s="168"/>
      <c r="FD359" s="168"/>
      <c r="FE359" s="168"/>
      <c r="FF359" s="168"/>
      <c r="FG359" s="168"/>
    </row>
    <row r="360" spans="1:163" ht="15.75">
      <c r="A360" s="227">
        <v>43160</v>
      </c>
      <c r="B360" s="169" t="s">
        <v>79</v>
      </c>
      <c r="C360" s="170"/>
      <c r="D360" s="184">
        <v>18</v>
      </c>
      <c r="E360" s="199"/>
      <c r="F360" s="205">
        <v>79588</v>
      </c>
      <c r="G360" s="173">
        <f t="shared" si="66"/>
        <v>895605</v>
      </c>
      <c r="H360" s="173">
        <v>484173</v>
      </c>
      <c r="I360" s="175">
        <f t="shared" si="57"/>
        <v>5249081</v>
      </c>
      <c r="J360" s="174">
        <f t="shared" si="55"/>
        <v>563761</v>
      </c>
      <c r="K360" s="176">
        <f t="shared" si="58"/>
        <v>6144686</v>
      </c>
      <c r="L360" s="174">
        <v>266</v>
      </c>
      <c r="M360" s="173">
        <f t="shared" si="59"/>
        <v>3182</v>
      </c>
      <c r="N360" s="174">
        <v>1069</v>
      </c>
      <c r="O360" s="174">
        <v>2931</v>
      </c>
      <c r="P360" s="178">
        <f t="shared" si="67"/>
        <v>4000</v>
      </c>
      <c r="Q360" s="175">
        <f t="shared" si="60"/>
        <v>44393</v>
      </c>
      <c r="R360" s="174">
        <f t="shared" si="68"/>
        <v>4266</v>
      </c>
      <c r="S360" s="176">
        <f t="shared" si="61"/>
        <v>47575</v>
      </c>
      <c r="T360" s="174">
        <v>45998</v>
      </c>
      <c r="U360" s="173">
        <f t="shared" si="62"/>
        <v>559643</v>
      </c>
      <c r="V360" s="174">
        <v>180666</v>
      </c>
      <c r="W360" s="174">
        <v>109038</v>
      </c>
      <c r="X360" s="178">
        <f t="shared" si="69"/>
        <v>289704</v>
      </c>
      <c r="Y360" s="175">
        <f t="shared" si="63"/>
        <v>3262248</v>
      </c>
      <c r="Z360" s="174">
        <f t="shared" si="70"/>
        <v>335702</v>
      </c>
      <c r="AA360" s="176">
        <f t="shared" si="64"/>
        <v>3821891</v>
      </c>
      <c r="AB360" s="168"/>
      <c r="AC360" s="168"/>
      <c r="AD360" s="168"/>
      <c r="AE360" s="223" t="s">
        <v>82</v>
      </c>
      <c r="AF360" s="205">
        <v>578962</v>
      </c>
      <c r="AG360" s="212">
        <v>91996</v>
      </c>
      <c r="AH360" s="168"/>
      <c r="AI360" s="168"/>
      <c r="AJ360" s="168"/>
      <c r="AK360" s="168"/>
      <c r="AL360" s="168"/>
      <c r="AM360" s="168"/>
      <c r="AN360" s="168"/>
      <c r="AO360" s="168"/>
      <c r="AP360" s="168"/>
      <c r="AQ360" s="168"/>
      <c r="AR360" s="168"/>
      <c r="AS360" s="168"/>
      <c r="AT360" s="168"/>
      <c r="AU360" s="168"/>
      <c r="AV360" s="168"/>
      <c r="AW360" s="168"/>
      <c r="AX360" s="168"/>
      <c r="AY360" s="168"/>
      <c r="AZ360" s="168"/>
      <c r="BA360" s="168"/>
      <c r="BB360" s="168"/>
      <c r="BC360" s="168"/>
      <c r="BD360" s="168"/>
      <c r="BE360" s="168"/>
      <c r="BF360" s="168"/>
      <c r="BG360" s="168"/>
      <c r="BH360" s="168"/>
      <c r="BI360" s="168"/>
      <c r="BJ360" s="168"/>
      <c r="BK360" s="168"/>
      <c r="BL360" s="168"/>
      <c r="BM360" s="168"/>
      <c r="BN360" s="168"/>
      <c r="BO360" s="168"/>
      <c r="BP360" s="168"/>
      <c r="BQ360" s="168"/>
      <c r="BR360" s="168"/>
      <c r="BS360" s="168"/>
      <c r="BT360" s="168"/>
      <c r="BU360" s="168"/>
      <c r="BV360" s="168"/>
      <c r="BW360" s="168"/>
      <c r="BX360" s="168"/>
      <c r="BY360" s="168"/>
      <c r="BZ360" s="168"/>
      <c r="CA360" s="168"/>
      <c r="CB360" s="168"/>
      <c r="CC360" s="168"/>
      <c r="CD360" s="168"/>
      <c r="CE360" s="168"/>
      <c r="CF360" s="168"/>
      <c r="CG360" s="168"/>
      <c r="CH360" s="168"/>
      <c r="CI360" s="168"/>
      <c r="CJ360" s="168"/>
      <c r="CK360" s="168"/>
      <c r="CL360" s="168"/>
      <c r="CM360" s="168"/>
      <c r="CN360" s="168"/>
      <c r="CO360" s="168"/>
      <c r="CP360" s="168"/>
      <c r="CQ360" s="168"/>
      <c r="CR360" s="168"/>
      <c r="CS360" s="168"/>
      <c r="CT360" s="168"/>
      <c r="CU360" s="168"/>
      <c r="CV360" s="168"/>
      <c r="CW360" s="168"/>
      <c r="CX360" s="168"/>
      <c r="CY360" s="168"/>
      <c r="CZ360" s="168"/>
      <c r="DA360" s="168"/>
      <c r="DB360" s="168"/>
      <c r="DC360" s="168"/>
      <c r="DD360" s="168"/>
      <c r="DE360" s="168"/>
      <c r="DF360" s="168"/>
      <c r="DG360" s="168"/>
      <c r="DH360" s="168"/>
      <c r="DI360" s="168"/>
      <c r="DJ360" s="168"/>
      <c r="DK360" s="168"/>
      <c r="DL360" s="168"/>
      <c r="DM360" s="168"/>
      <c r="DN360" s="168"/>
      <c r="DO360" s="168"/>
      <c r="DP360" s="168"/>
      <c r="DQ360" s="168"/>
      <c r="DR360" s="168"/>
      <c r="DS360" s="168"/>
      <c r="DT360" s="168"/>
      <c r="DU360" s="168"/>
      <c r="DV360" s="168"/>
      <c r="DW360" s="168"/>
      <c r="DX360" s="168"/>
      <c r="DY360" s="168"/>
      <c r="DZ360" s="168"/>
      <c r="EA360" s="168"/>
      <c r="EB360" s="168"/>
      <c r="EC360" s="168"/>
      <c r="ED360" s="168"/>
      <c r="EE360" s="168"/>
      <c r="EF360" s="168"/>
      <c r="EG360" s="168"/>
      <c r="EH360" s="168"/>
      <c r="EI360" s="168"/>
      <c r="EJ360" s="168"/>
      <c r="EK360" s="168"/>
      <c r="EL360" s="168"/>
      <c r="EM360" s="168"/>
      <c r="EN360" s="168"/>
      <c r="EO360" s="168"/>
      <c r="EP360" s="168"/>
      <c r="EQ360" s="168"/>
      <c r="ER360" s="168"/>
      <c r="ES360" s="168"/>
      <c r="ET360" s="168"/>
      <c r="EU360" s="168"/>
      <c r="EV360" s="168"/>
      <c r="EW360" s="168"/>
      <c r="EX360" s="168"/>
      <c r="EY360" s="168"/>
      <c r="EZ360" s="168"/>
      <c r="FA360" s="168"/>
      <c r="FB360" s="168"/>
      <c r="FC360" s="168"/>
      <c r="FD360" s="168"/>
      <c r="FE360" s="168"/>
      <c r="FF360" s="168"/>
      <c r="FG360" s="168"/>
    </row>
    <row r="361" spans="1:163" ht="15.75">
      <c r="A361" s="227">
        <v>43191</v>
      </c>
      <c r="B361" s="122" t="s">
        <v>81</v>
      </c>
      <c r="C361" s="24"/>
      <c r="D361" s="181">
        <v>18</v>
      </c>
      <c r="E361" s="198"/>
      <c r="F361" s="201">
        <v>79838</v>
      </c>
      <c r="G361" s="143">
        <f t="shared" si="66"/>
        <v>896935</v>
      </c>
      <c r="H361" s="143">
        <v>471407</v>
      </c>
      <c r="I361" s="144">
        <f t="shared" si="57"/>
        <v>5286353</v>
      </c>
      <c r="J361" s="126">
        <f t="shared" si="55"/>
        <v>551245</v>
      </c>
      <c r="K361" s="145">
        <f t="shared" si="58"/>
        <v>6183288</v>
      </c>
      <c r="L361" s="126">
        <v>266</v>
      </c>
      <c r="M361" s="143">
        <f t="shared" si="59"/>
        <v>3180</v>
      </c>
      <c r="N361" s="126">
        <v>1174</v>
      </c>
      <c r="O361" s="126">
        <v>2382</v>
      </c>
      <c r="P361" s="132">
        <f t="shared" si="67"/>
        <v>3556</v>
      </c>
      <c r="Q361" s="144">
        <f t="shared" si="60"/>
        <v>44253</v>
      </c>
      <c r="R361" s="126">
        <f t="shared" si="68"/>
        <v>3822</v>
      </c>
      <c r="S361" s="145">
        <f t="shared" si="61"/>
        <v>47433</v>
      </c>
      <c r="T361" s="126">
        <v>47202</v>
      </c>
      <c r="U361" s="143">
        <f t="shared" si="62"/>
        <v>559743</v>
      </c>
      <c r="V361" s="126">
        <v>198906</v>
      </c>
      <c r="W361" s="126">
        <v>81280</v>
      </c>
      <c r="X361" s="132">
        <f t="shared" si="69"/>
        <v>280186</v>
      </c>
      <c r="Y361" s="144">
        <f t="shared" si="63"/>
        <v>3271834</v>
      </c>
      <c r="Z361" s="126">
        <f t="shared" si="70"/>
        <v>327388</v>
      </c>
      <c r="AA361" s="145">
        <f t="shared" si="64"/>
        <v>3831577</v>
      </c>
      <c r="AB361" s="138"/>
      <c r="AC361" s="168"/>
      <c r="AD361" s="168"/>
      <c r="AE361" s="223"/>
      <c r="AF361" s="201">
        <v>559892</v>
      </c>
      <c r="AG361" s="211">
        <v>95612</v>
      </c>
      <c r="AH361" s="168"/>
      <c r="AI361" s="168"/>
      <c r="AJ361" s="168"/>
      <c r="AK361" s="168"/>
      <c r="AL361" s="168"/>
      <c r="AM361" s="168"/>
      <c r="AN361" s="168"/>
      <c r="AO361" s="168"/>
      <c r="AP361" s="168"/>
      <c r="AQ361" s="168"/>
      <c r="AR361" s="168"/>
      <c r="AS361" s="168"/>
      <c r="AT361" s="168"/>
      <c r="AU361" s="168"/>
      <c r="AV361" s="168"/>
      <c r="AW361" s="168"/>
      <c r="AX361" s="168"/>
      <c r="AY361" s="168"/>
      <c r="AZ361" s="168"/>
      <c r="BA361" s="168"/>
      <c r="BB361" s="168"/>
      <c r="BC361" s="168"/>
      <c r="BD361" s="168"/>
      <c r="BE361" s="168"/>
      <c r="BF361" s="168"/>
      <c r="BG361" s="168"/>
      <c r="BH361" s="168"/>
      <c r="BI361" s="168"/>
      <c r="BJ361" s="168"/>
      <c r="BK361" s="168"/>
      <c r="BL361" s="168"/>
      <c r="BM361" s="168"/>
      <c r="BN361" s="168"/>
      <c r="BO361" s="168"/>
      <c r="BP361" s="168"/>
      <c r="BQ361" s="168"/>
      <c r="BR361" s="168"/>
      <c r="BS361" s="168"/>
      <c r="BT361" s="168"/>
      <c r="BU361" s="168"/>
      <c r="BV361" s="168"/>
      <c r="BW361" s="168"/>
      <c r="BX361" s="168"/>
      <c r="BY361" s="168"/>
      <c r="BZ361" s="168"/>
      <c r="CA361" s="168"/>
      <c r="CB361" s="168"/>
      <c r="CC361" s="168"/>
      <c r="CD361" s="168"/>
      <c r="CE361" s="168"/>
      <c r="CF361" s="168"/>
      <c r="CG361" s="168"/>
      <c r="CH361" s="168"/>
      <c r="CI361" s="168"/>
      <c r="CJ361" s="168"/>
      <c r="CK361" s="168"/>
      <c r="CL361" s="168"/>
      <c r="CM361" s="168"/>
      <c r="CN361" s="168"/>
      <c r="CO361" s="168"/>
      <c r="CP361" s="168"/>
      <c r="CQ361" s="168"/>
      <c r="CR361" s="168"/>
      <c r="CS361" s="168"/>
      <c r="CT361" s="168"/>
      <c r="CU361" s="168"/>
      <c r="CV361" s="168"/>
      <c r="CW361" s="168"/>
      <c r="CX361" s="168"/>
      <c r="CY361" s="168"/>
      <c r="CZ361" s="168"/>
      <c r="DA361" s="168"/>
      <c r="DB361" s="168"/>
      <c r="DC361" s="168"/>
      <c r="DD361" s="168"/>
      <c r="DE361" s="168"/>
      <c r="DF361" s="168"/>
      <c r="DG361" s="168"/>
      <c r="DH361" s="168"/>
      <c r="DI361" s="168"/>
      <c r="DJ361" s="168"/>
      <c r="DK361" s="168"/>
      <c r="DL361" s="168"/>
      <c r="DM361" s="168"/>
      <c r="DN361" s="168"/>
      <c r="DO361" s="168"/>
      <c r="DP361" s="168"/>
      <c r="DQ361" s="168"/>
      <c r="DR361" s="168"/>
      <c r="DS361" s="168"/>
      <c r="DT361" s="168"/>
      <c r="DU361" s="168"/>
      <c r="DV361" s="168"/>
      <c r="DW361" s="168"/>
      <c r="DX361" s="168"/>
      <c r="DY361" s="168"/>
      <c r="DZ361" s="168"/>
      <c r="EA361" s="168"/>
      <c r="EB361" s="168"/>
      <c r="EC361" s="168"/>
      <c r="ED361" s="168"/>
      <c r="EE361" s="168"/>
      <c r="EF361" s="168"/>
      <c r="EG361" s="168"/>
      <c r="EH361" s="168"/>
      <c r="EI361" s="168"/>
      <c r="EJ361" s="168"/>
      <c r="EK361" s="168"/>
      <c r="EL361" s="168"/>
      <c r="EM361" s="168"/>
      <c r="EN361" s="168"/>
      <c r="EO361" s="168"/>
      <c r="EP361" s="168"/>
      <c r="EQ361" s="168"/>
      <c r="ER361" s="168"/>
      <c r="ES361" s="168"/>
      <c r="ET361" s="168"/>
      <c r="EU361" s="168"/>
      <c r="EV361" s="168"/>
      <c r="EW361" s="168"/>
      <c r="EX361" s="168"/>
      <c r="EY361" s="168"/>
      <c r="EZ361" s="168"/>
      <c r="FA361" s="168"/>
      <c r="FB361" s="168"/>
      <c r="FC361" s="168"/>
      <c r="FD361" s="168"/>
      <c r="FE361" s="168"/>
      <c r="FF361" s="168"/>
      <c r="FG361" s="168"/>
    </row>
    <row r="362" spans="1:163" ht="15.75">
      <c r="A362" s="227">
        <v>43221</v>
      </c>
      <c r="B362" s="122" t="s">
        <v>34</v>
      </c>
      <c r="C362" s="24"/>
      <c r="D362" s="181">
        <v>18</v>
      </c>
      <c r="E362" s="198"/>
      <c r="F362" s="201">
        <v>69118</v>
      </c>
      <c r="G362" s="143">
        <f t="shared" si="66"/>
        <v>899992</v>
      </c>
      <c r="H362" s="143">
        <v>453807</v>
      </c>
      <c r="I362" s="144">
        <f t="shared" si="57"/>
        <v>5305242</v>
      </c>
      <c r="J362" s="126">
        <f t="shared" si="55"/>
        <v>522925</v>
      </c>
      <c r="K362" s="145">
        <f t="shared" si="58"/>
        <v>6205234</v>
      </c>
      <c r="L362" s="126">
        <v>250</v>
      </c>
      <c r="M362" s="143">
        <f t="shared" si="59"/>
        <v>3173</v>
      </c>
      <c r="N362" s="126">
        <v>1177</v>
      </c>
      <c r="O362" s="126">
        <v>2369</v>
      </c>
      <c r="P362" s="132">
        <f t="shared" si="67"/>
        <v>3546</v>
      </c>
      <c r="Q362" s="144">
        <f t="shared" si="60"/>
        <v>44045</v>
      </c>
      <c r="R362" s="126">
        <f t="shared" si="68"/>
        <v>3796</v>
      </c>
      <c r="S362" s="145">
        <f t="shared" si="61"/>
        <v>47218</v>
      </c>
      <c r="T362" s="126">
        <v>43937</v>
      </c>
      <c r="U362" s="143">
        <f t="shared" si="62"/>
        <v>558105</v>
      </c>
      <c r="V362" s="126">
        <v>200441</v>
      </c>
      <c r="W362" s="126">
        <v>84599</v>
      </c>
      <c r="X362" s="132">
        <f t="shared" si="69"/>
        <v>285040</v>
      </c>
      <c r="Y362" s="144">
        <f t="shared" si="63"/>
        <v>3275867</v>
      </c>
      <c r="Z362" s="126">
        <f t="shared" si="70"/>
        <v>328977</v>
      </c>
      <c r="AA362" s="145">
        <f t="shared" si="64"/>
        <v>3833972</v>
      </c>
      <c r="AB362" s="138"/>
      <c r="AC362" s="168"/>
      <c r="AD362" s="168"/>
      <c r="AE362" s="223"/>
      <c r="AF362" s="201">
        <v>569603</v>
      </c>
      <c r="AG362" s="211">
        <v>87706</v>
      </c>
      <c r="AH362" s="168"/>
      <c r="AI362" s="168"/>
      <c r="AJ362" s="168"/>
      <c r="AK362" s="168"/>
      <c r="AL362" s="168"/>
      <c r="AM362" s="168"/>
      <c r="AN362" s="168"/>
      <c r="AO362" s="168"/>
      <c r="AP362" s="168"/>
      <c r="AQ362" s="168"/>
      <c r="AR362" s="168"/>
      <c r="AS362" s="168"/>
      <c r="AT362" s="168"/>
      <c r="AU362" s="168"/>
      <c r="AV362" s="168"/>
      <c r="AW362" s="168"/>
      <c r="AX362" s="168"/>
      <c r="AY362" s="168"/>
      <c r="AZ362" s="168"/>
      <c r="BA362" s="168"/>
      <c r="BB362" s="168"/>
      <c r="BC362" s="168"/>
      <c r="BD362" s="168"/>
      <c r="BE362" s="168"/>
      <c r="BF362" s="168"/>
      <c r="BG362" s="168"/>
      <c r="BH362" s="168"/>
      <c r="BI362" s="168"/>
      <c r="BJ362" s="168"/>
      <c r="BK362" s="168"/>
      <c r="BL362" s="168"/>
      <c r="BM362" s="168"/>
      <c r="BN362" s="168"/>
      <c r="BO362" s="168"/>
      <c r="BP362" s="168"/>
      <c r="BQ362" s="168"/>
      <c r="BR362" s="168"/>
      <c r="BS362" s="168"/>
      <c r="BT362" s="168"/>
      <c r="BU362" s="168"/>
      <c r="BV362" s="168"/>
      <c r="BW362" s="168"/>
      <c r="BX362" s="168"/>
      <c r="BY362" s="168"/>
      <c r="BZ362" s="168"/>
      <c r="CA362" s="168"/>
      <c r="CB362" s="168"/>
      <c r="CC362" s="168"/>
      <c r="CD362" s="168"/>
      <c r="CE362" s="168"/>
      <c r="CF362" s="168"/>
      <c r="CG362" s="168"/>
      <c r="CH362" s="168"/>
      <c r="CI362" s="168"/>
      <c r="CJ362" s="168"/>
      <c r="CK362" s="168"/>
      <c r="CL362" s="168"/>
      <c r="CM362" s="168"/>
      <c r="CN362" s="168"/>
      <c r="CO362" s="168"/>
      <c r="CP362" s="168"/>
      <c r="CQ362" s="168"/>
      <c r="CR362" s="168"/>
      <c r="CS362" s="168"/>
      <c r="CT362" s="168"/>
      <c r="CU362" s="168"/>
      <c r="CV362" s="168"/>
      <c r="CW362" s="168"/>
      <c r="CX362" s="168"/>
      <c r="CY362" s="168"/>
      <c r="CZ362" s="168"/>
      <c r="DA362" s="168"/>
      <c r="DB362" s="168"/>
      <c r="DC362" s="168"/>
      <c r="DD362" s="168"/>
      <c r="DE362" s="168"/>
      <c r="DF362" s="168"/>
      <c r="DG362" s="168"/>
      <c r="DH362" s="168"/>
      <c r="DI362" s="168"/>
      <c r="DJ362" s="168"/>
      <c r="DK362" s="168"/>
      <c r="DL362" s="168"/>
      <c r="DM362" s="168"/>
      <c r="DN362" s="168"/>
      <c r="DO362" s="168"/>
      <c r="DP362" s="168"/>
      <c r="DQ362" s="168"/>
      <c r="DR362" s="168"/>
      <c r="DS362" s="168"/>
      <c r="DT362" s="168"/>
      <c r="DU362" s="168"/>
      <c r="DV362" s="168"/>
      <c r="DW362" s="168"/>
      <c r="DX362" s="168"/>
      <c r="DY362" s="168"/>
      <c r="DZ362" s="168"/>
      <c r="EA362" s="168"/>
      <c r="EB362" s="168"/>
      <c r="EC362" s="168"/>
      <c r="ED362" s="168"/>
      <c r="EE362" s="168"/>
      <c r="EF362" s="168"/>
      <c r="EG362" s="168"/>
      <c r="EH362" s="168"/>
      <c r="EI362" s="168"/>
      <c r="EJ362" s="168"/>
      <c r="EK362" s="168"/>
      <c r="EL362" s="168"/>
      <c r="EM362" s="168"/>
      <c r="EN362" s="168"/>
      <c r="EO362" s="168"/>
      <c r="EP362" s="168"/>
      <c r="EQ362" s="168"/>
      <c r="ER362" s="168"/>
      <c r="ES362" s="168"/>
      <c r="ET362" s="168"/>
      <c r="EU362" s="168"/>
      <c r="EV362" s="168"/>
      <c r="EW362" s="168"/>
      <c r="EX362" s="168"/>
      <c r="EY362" s="168"/>
      <c r="EZ362" s="168"/>
      <c r="FA362" s="168"/>
      <c r="FB362" s="168"/>
      <c r="FC362" s="168"/>
      <c r="FD362" s="168"/>
      <c r="FE362" s="168"/>
      <c r="FF362" s="168"/>
      <c r="FG362" s="168"/>
    </row>
    <row r="363" spans="1:163" ht="15.75">
      <c r="A363" s="227">
        <v>43252</v>
      </c>
      <c r="B363" s="122" t="s">
        <v>51</v>
      </c>
      <c r="C363" s="24"/>
      <c r="D363" s="181">
        <v>18</v>
      </c>
      <c r="E363" s="198"/>
      <c r="F363" s="201">
        <v>68845</v>
      </c>
      <c r="G363" s="143">
        <f t="shared" si="66"/>
        <v>902622</v>
      </c>
      <c r="H363" s="143">
        <v>422664</v>
      </c>
      <c r="I363" s="144">
        <f t="shared" si="57"/>
        <v>5310967</v>
      </c>
      <c r="J363" s="126">
        <f t="shared" si="55"/>
        <v>491509</v>
      </c>
      <c r="K363" s="145">
        <f t="shared" si="58"/>
        <v>6213589</v>
      </c>
      <c r="L363" s="126">
        <v>247</v>
      </c>
      <c r="M363" s="143">
        <f t="shared" si="59"/>
        <v>3166</v>
      </c>
      <c r="N363" s="126">
        <v>1117</v>
      </c>
      <c r="O363" s="126">
        <v>2315</v>
      </c>
      <c r="P363" s="132">
        <f t="shared" si="67"/>
        <v>3432</v>
      </c>
      <c r="Q363" s="144">
        <f t="shared" si="60"/>
        <v>43870</v>
      </c>
      <c r="R363" s="126">
        <f t="shared" si="68"/>
        <v>3679</v>
      </c>
      <c r="S363" s="145">
        <f t="shared" si="61"/>
        <v>47036</v>
      </c>
      <c r="T363" s="126">
        <v>43460</v>
      </c>
      <c r="U363" s="143">
        <f t="shared" si="62"/>
        <v>556989</v>
      </c>
      <c r="V363" s="126">
        <v>189582</v>
      </c>
      <c r="W363" s="126">
        <v>80166</v>
      </c>
      <c r="X363" s="132">
        <f t="shared" si="69"/>
        <v>269748</v>
      </c>
      <c r="Y363" s="144">
        <f t="shared" si="63"/>
        <v>3273498</v>
      </c>
      <c r="Z363" s="126">
        <f t="shared" si="70"/>
        <v>313208</v>
      </c>
      <c r="AA363" s="145">
        <f t="shared" si="64"/>
        <v>3830487</v>
      </c>
      <c r="AB363" s="138"/>
      <c r="AC363" s="168"/>
      <c r="AD363" s="168"/>
      <c r="AE363" s="223"/>
      <c r="AF363" s="201">
        <v>539893</v>
      </c>
      <c r="AG363" s="211">
        <v>87250</v>
      </c>
      <c r="AH363" s="168"/>
      <c r="AI363" s="168"/>
      <c r="AJ363" s="168"/>
      <c r="AK363" s="168"/>
      <c r="AL363" s="168"/>
      <c r="AM363" s="168"/>
      <c r="AN363" s="168"/>
      <c r="AO363" s="168"/>
      <c r="AP363" s="168"/>
      <c r="AQ363" s="168"/>
      <c r="AR363" s="168"/>
      <c r="AS363" s="168"/>
      <c r="AT363" s="168"/>
      <c r="AU363" s="168"/>
      <c r="AV363" s="168"/>
      <c r="AW363" s="168"/>
      <c r="AX363" s="168"/>
      <c r="AY363" s="168"/>
      <c r="AZ363" s="168"/>
      <c r="BA363" s="168"/>
      <c r="BB363" s="168"/>
      <c r="BC363" s="168"/>
      <c r="BD363" s="168"/>
      <c r="BE363" s="168"/>
      <c r="BF363" s="168"/>
      <c r="BG363" s="168"/>
      <c r="BH363" s="168"/>
      <c r="BI363" s="168"/>
      <c r="BJ363" s="168"/>
      <c r="BK363" s="168"/>
      <c r="BL363" s="168"/>
      <c r="BM363" s="168"/>
      <c r="BN363" s="168"/>
      <c r="BO363" s="168"/>
      <c r="BP363" s="168"/>
      <c r="BQ363" s="168"/>
      <c r="BR363" s="168"/>
      <c r="BS363" s="168"/>
      <c r="BT363" s="168"/>
      <c r="BU363" s="168"/>
      <c r="BV363" s="168"/>
      <c r="BW363" s="168"/>
      <c r="BX363" s="168"/>
      <c r="BY363" s="168"/>
      <c r="BZ363" s="168"/>
      <c r="CA363" s="168"/>
      <c r="CB363" s="168"/>
      <c r="CC363" s="168"/>
      <c r="CD363" s="168"/>
      <c r="CE363" s="168"/>
      <c r="CF363" s="168"/>
      <c r="CG363" s="168"/>
      <c r="CH363" s="168"/>
      <c r="CI363" s="168"/>
      <c r="CJ363" s="168"/>
      <c r="CK363" s="168"/>
      <c r="CL363" s="168"/>
      <c r="CM363" s="168"/>
      <c r="CN363" s="168"/>
      <c r="CO363" s="168"/>
      <c r="CP363" s="168"/>
      <c r="CQ363" s="168"/>
      <c r="CR363" s="168"/>
      <c r="CS363" s="168"/>
      <c r="CT363" s="168"/>
      <c r="CU363" s="168"/>
      <c r="CV363" s="168"/>
      <c r="CW363" s="168"/>
      <c r="CX363" s="168"/>
      <c r="CY363" s="168"/>
      <c r="CZ363" s="168"/>
      <c r="DA363" s="168"/>
      <c r="DB363" s="168"/>
      <c r="DC363" s="168"/>
      <c r="DD363" s="168"/>
      <c r="DE363" s="168"/>
      <c r="DF363" s="168"/>
      <c r="DG363" s="168"/>
      <c r="DH363" s="168"/>
      <c r="DI363" s="168"/>
      <c r="DJ363" s="168"/>
      <c r="DK363" s="168"/>
      <c r="DL363" s="168"/>
      <c r="DM363" s="168"/>
      <c r="DN363" s="168"/>
      <c r="DO363" s="168"/>
      <c r="DP363" s="168"/>
      <c r="DQ363" s="168"/>
      <c r="DR363" s="168"/>
      <c r="DS363" s="168"/>
      <c r="DT363" s="168"/>
      <c r="DU363" s="168"/>
      <c r="DV363" s="168"/>
      <c r="DW363" s="168"/>
      <c r="DX363" s="168"/>
      <c r="DY363" s="168"/>
      <c r="DZ363" s="168"/>
      <c r="EA363" s="168"/>
      <c r="EB363" s="168"/>
      <c r="EC363" s="168"/>
      <c r="ED363" s="168"/>
      <c r="EE363" s="168"/>
      <c r="EF363" s="168"/>
      <c r="EG363" s="168"/>
      <c r="EH363" s="168"/>
      <c r="EI363" s="168"/>
      <c r="EJ363" s="168"/>
      <c r="EK363" s="168"/>
      <c r="EL363" s="168"/>
      <c r="EM363" s="168"/>
      <c r="EN363" s="168"/>
      <c r="EO363" s="168"/>
      <c r="EP363" s="168"/>
      <c r="EQ363" s="168"/>
      <c r="ER363" s="168"/>
      <c r="ES363" s="168"/>
      <c r="ET363" s="168"/>
      <c r="EU363" s="168"/>
      <c r="EV363" s="168"/>
      <c r="EW363" s="168"/>
      <c r="EX363" s="168"/>
      <c r="EY363" s="168"/>
      <c r="EZ363" s="168"/>
      <c r="FA363" s="168"/>
      <c r="FB363" s="168"/>
      <c r="FC363" s="168"/>
      <c r="FD363" s="168"/>
      <c r="FE363" s="168"/>
      <c r="FF363" s="168"/>
      <c r="FG363" s="168"/>
    </row>
    <row r="364" spans="1:163" ht="15.75">
      <c r="A364" s="227">
        <v>43282</v>
      </c>
      <c r="B364" s="122" t="s">
        <v>52</v>
      </c>
      <c r="C364" s="24"/>
      <c r="D364" s="181">
        <v>18</v>
      </c>
      <c r="E364" s="198"/>
      <c r="F364" s="201">
        <v>78313</v>
      </c>
      <c r="G364" s="143">
        <f t="shared" si="66"/>
        <v>905358</v>
      </c>
      <c r="H364" s="143">
        <v>457989</v>
      </c>
      <c r="I364" s="144">
        <f t="shared" si="57"/>
        <v>5316726</v>
      </c>
      <c r="J364" s="126">
        <f t="shared" si="55"/>
        <v>536302</v>
      </c>
      <c r="K364" s="145">
        <f t="shared" si="58"/>
        <v>6222084</v>
      </c>
      <c r="L364" s="126">
        <v>275</v>
      </c>
      <c r="M364" s="143">
        <f t="shared" si="59"/>
        <v>3175</v>
      </c>
      <c r="N364" s="126">
        <v>1084</v>
      </c>
      <c r="O364" s="126">
        <v>2673</v>
      </c>
      <c r="P364" s="132">
        <f t="shared" si="67"/>
        <v>3757</v>
      </c>
      <c r="Q364" s="144">
        <f t="shared" si="60"/>
        <v>43977</v>
      </c>
      <c r="R364" s="126">
        <f t="shared" si="68"/>
        <v>4032</v>
      </c>
      <c r="S364" s="145">
        <f t="shared" si="61"/>
        <v>47152</v>
      </c>
      <c r="T364" s="126">
        <v>48530</v>
      </c>
      <c r="U364" s="143">
        <f t="shared" si="62"/>
        <v>558451</v>
      </c>
      <c r="V364" s="126">
        <v>184914</v>
      </c>
      <c r="W364" s="126">
        <v>106036</v>
      </c>
      <c r="X364" s="132">
        <f t="shared" si="69"/>
        <v>290950</v>
      </c>
      <c r="Y364" s="144">
        <f t="shared" si="63"/>
        <v>3286383</v>
      </c>
      <c r="Z364" s="126">
        <f t="shared" si="70"/>
        <v>339480</v>
      </c>
      <c r="AA364" s="145">
        <f t="shared" si="64"/>
        <v>3844834</v>
      </c>
      <c r="AB364" s="138"/>
      <c r="AC364" s="168"/>
      <c r="AD364" s="168"/>
      <c r="AE364" s="223"/>
      <c r="AF364" s="201">
        <v>581742</v>
      </c>
      <c r="AG364" s="211">
        <v>96880</v>
      </c>
      <c r="AH364" s="168"/>
      <c r="AI364" s="168"/>
      <c r="AJ364" s="168"/>
      <c r="AK364" s="168"/>
      <c r="AL364" s="168"/>
      <c r="AM364" s="168"/>
      <c r="AN364" s="168"/>
      <c r="AO364" s="168"/>
      <c r="AP364" s="168"/>
      <c r="AQ364" s="168"/>
      <c r="AR364" s="168"/>
      <c r="AS364" s="168"/>
      <c r="AT364" s="168"/>
      <c r="AU364" s="168"/>
      <c r="AV364" s="168"/>
      <c r="AW364" s="168"/>
      <c r="AX364" s="168"/>
      <c r="AY364" s="168"/>
      <c r="AZ364" s="168"/>
      <c r="BA364" s="168"/>
      <c r="BB364" s="168"/>
      <c r="BC364" s="168"/>
      <c r="BD364" s="168"/>
      <c r="BE364" s="168"/>
      <c r="BF364" s="168"/>
      <c r="BG364" s="168"/>
      <c r="BH364" s="168"/>
      <c r="BI364" s="168"/>
      <c r="BJ364" s="168"/>
      <c r="BK364" s="168"/>
      <c r="BL364" s="168"/>
      <c r="BM364" s="168"/>
      <c r="BN364" s="168"/>
      <c r="BO364" s="168"/>
      <c r="BP364" s="168"/>
      <c r="BQ364" s="168"/>
      <c r="BR364" s="168"/>
      <c r="BS364" s="168"/>
      <c r="BT364" s="168"/>
      <c r="BU364" s="168"/>
      <c r="BV364" s="168"/>
      <c r="BW364" s="168"/>
      <c r="BX364" s="168"/>
      <c r="BY364" s="168"/>
      <c r="BZ364" s="168"/>
      <c r="CA364" s="168"/>
      <c r="CB364" s="168"/>
      <c r="CC364" s="168"/>
      <c r="CD364" s="168"/>
      <c r="CE364" s="168"/>
      <c r="CF364" s="168"/>
      <c r="CG364" s="168"/>
      <c r="CH364" s="168"/>
      <c r="CI364" s="168"/>
      <c r="CJ364" s="168"/>
      <c r="CK364" s="168"/>
      <c r="CL364" s="168"/>
      <c r="CM364" s="168"/>
      <c r="CN364" s="168"/>
      <c r="CO364" s="168"/>
      <c r="CP364" s="168"/>
      <c r="CQ364" s="168"/>
      <c r="CR364" s="168"/>
      <c r="CS364" s="168"/>
      <c r="CT364" s="168"/>
      <c r="CU364" s="168"/>
      <c r="CV364" s="168"/>
      <c r="CW364" s="168"/>
      <c r="CX364" s="168"/>
      <c r="CY364" s="168"/>
      <c r="CZ364" s="168"/>
      <c r="DA364" s="168"/>
      <c r="DB364" s="168"/>
      <c r="DC364" s="168"/>
      <c r="DD364" s="168"/>
      <c r="DE364" s="168"/>
      <c r="DF364" s="168"/>
      <c r="DG364" s="168"/>
      <c r="DH364" s="168"/>
      <c r="DI364" s="168"/>
      <c r="DJ364" s="168"/>
      <c r="DK364" s="168"/>
      <c r="DL364" s="168"/>
      <c r="DM364" s="168"/>
      <c r="DN364" s="168"/>
      <c r="DO364" s="168"/>
      <c r="DP364" s="168"/>
      <c r="DQ364" s="168"/>
      <c r="DR364" s="168"/>
      <c r="DS364" s="168"/>
      <c r="DT364" s="168"/>
      <c r="DU364" s="168"/>
      <c r="DV364" s="168"/>
      <c r="DW364" s="168"/>
      <c r="DX364" s="168"/>
      <c r="DY364" s="168"/>
      <c r="DZ364" s="168"/>
      <c r="EA364" s="168"/>
      <c r="EB364" s="168"/>
      <c r="EC364" s="168"/>
      <c r="ED364" s="168"/>
      <c r="EE364" s="168"/>
      <c r="EF364" s="168"/>
      <c r="EG364" s="168"/>
      <c r="EH364" s="168"/>
      <c r="EI364" s="168"/>
      <c r="EJ364" s="168"/>
      <c r="EK364" s="168"/>
      <c r="EL364" s="168"/>
      <c r="EM364" s="168"/>
      <c r="EN364" s="168"/>
      <c r="EO364" s="168"/>
      <c r="EP364" s="168"/>
      <c r="EQ364" s="168"/>
      <c r="ER364" s="168"/>
      <c r="ES364" s="168"/>
      <c r="ET364" s="168"/>
      <c r="EU364" s="168"/>
      <c r="EV364" s="168"/>
      <c r="EW364" s="168"/>
      <c r="EX364" s="168"/>
      <c r="EY364" s="168"/>
      <c r="EZ364" s="168"/>
      <c r="FA364" s="168"/>
      <c r="FB364" s="168"/>
      <c r="FC364" s="168"/>
      <c r="FD364" s="168"/>
      <c r="FE364" s="168"/>
      <c r="FF364" s="168"/>
      <c r="FG364" s="168"/>
    </row>
    <row r="365" spans="1:163" ht="15.75">
      <c r="A365" s="227">
        <v>43313</v>
      </c>
      <c r="B365" s="169" t="s">
        <v>72</v>
      </c>
      <c r="C365" s="170"/>
      <c r="D365" s="184">
        <v>18</v>
      </c>
      <c r="E365" s="199"/>
      <c r="F365" s="205">
        <v>75119</v>
      </c>
      <c r="G365" s="173">
        <f t="shared" si="66"/>
        <v>910701</v>
      </c>
      <c r="H365" s="173">
        <v>454678</v>
      </c>
      <c r="I365" s="175">
        <f t="shared" si="57"/>
        <v>5342434</v>
      </c>
      <c r="J365" s="174">
        <f t="shared" si="55"/>
        <v>529797</v>
      </c>
      <c r="K365" s="176">
        <f t="shared" si="58"/>
        <v>6253135</v>
      </c>
      <c r="L365" s="174">
        <v>267</v>
      </c>
      <c r="M365" s="173">
        <f t="shared" si="59"/>
        <v>3169</v>
      </c>
      <c r="N365" s="174">
        <v>1064</v>
      </c>
      <c r="O365" s="174">
        <v>2761</v>
      </c>
      <c r="P365" s="178">
        <f t="shared" si="67"/>
        <v>3825</v>
      </c>
      <c r="Q365" s="175">
        <f t="shared" si="60"/>
        <v>44166</v>
      </c>
      <c r="R365" s="174">
        <f t="shared" si="68"/>
        <v>4092</v>
      </c>
      <c r="S365" s="176">
        <f t="shared" si="61"/>
        <v>47335</v>
      </c>
      <c r="T365" s="174">
        <v>47058</v>
      </c>
      <c r="U365" s="173">
        <f t="shared" si="62"/>
        <v>557603</v>
      </c>
      <c r="V365" s="174">
        <v>181878</v>
      </c>
      <c r="W365" s="174">
        <v>106253</v>
      </c>
      <c r="X365" s="178">
        <f t="shared" si="69"/>
        <v>288131</v>
      </c>
      <c r="Y365" s="175">
        <f t="shared" si="63"/>
        <v>3292943</v>
      </c>
      <c r="Z365" s="174">
        <f t="shared" si="70"/>
        <v>335189</v>
      </c>
      <c r="AA365" s="176">
        <f t="shared" si="64"/>
        <v>3850546</v>
      </c>
      <c r="AB365" s="168"/>
      <c r="AC365" s="168"/>
      <c r="AD365" s="168"/>
      <c r="AE365" s="223"/>
      <c r="AF365" s="205">
        <v>576703</v>
      </c>
      <c r="AG365" s="212">
        <v>94300</v>
      </c>
      <c r="AH365" s="168"/>
      <c r="AI365" s="168"/>
      <c r="AJ365" s="168"/>
      <c r="AK365" s="168"/>
      <c r="AL365" s="168"/>
      <c r="AM365" s="168"/>
      <c r="AN365" s="168"/>
      <c r="AO365" s="168"/>
      <c r="AP365" s="168"/>
      <c r="AQ365" s="168"/>
      <c r="AR365" s="168"/>
      <c r="AS365" s="168"/>
      <c r="AT365" s="168"/>
      <c r="AU365" s="168"/>
      <c r="AV365" s="168"/>
      <c r="AW365" s="168"/>
      <c r="AX365" s="168"/>
      <c r="AY365" s="168"/>
      <c r="AZ365" s="168"/>
      <c r="BA365" s="168"/>
      <c r="BB365" s="168"/>
      <c r="BC365" s="168"/>
      <c r="BD365" s="168"/>
      <c r="BE365" s="168"/>
      <c r="BF365" s="168"/>
      <c r="BG365" s="168"/>
      <c r="BH365" s="168"/>
      <c r="BI365" s="168"/>
      <c r="BJ365" s="168"/>
      <c r="BK365" s="168"/>
      <c r="BL365" s="168"/>
      <c r="BM365" s="168"/>
      <c r="BN365" s="168"/>
      <c r="BO365" s="168"/>
      <c r="BP365" s="168"/>
      <c r="BQ365" s="168"/>
      <c r="BR365" s="168"/>
      <c r="BS365" s="168"/>
      <c r="BT365" s="168"/>
      <c r="BU365" s="168"/>
      <c r="BV365" s="168"/>
      <c r="BW365" s="168"/>
      <c r="BX365" s="168"/>
      <c r="BY365" s="168"/>
      <c r="BZ365" s="168"/>
      <c r="CA365" s="168"/>
      <c r="CB365" s="168"/>
      <c r="CC365" s="168"/>
      <c r="CD365" s="168"/>
      <c r="CE365" s="168"/>
      <c r="CF365" s="168"/>
      <c r="CG365" s="168"/>
      <c r="CH365" s="168"/>
      <c r="CI365" s="168"/>
      <c r="CJ365" s="168"/>
      <c r="CK365" s="168"/>
      <c r="CL365" s="168"/>
      <c r="CM365" s="168"/>
      <c r="CN365" s="168"/>
      <c r="CO365" s="168"/>
      <c r="CP365" s="168"/>
      <c r="CQ365" s="168"/>
      <c r="CR365" s="168"/>
      <c r="CS365" s="168"/>
      <c r="CT365" s="168"/>
      <c r="CU365" s="168"/>
      <c r="CV365" s="168"/>
      <c r="CW365" s="168"/>
      <c r="CX365" s="168"/>
      <c r="CY365" s="168"/>
      <c r="CZ365" s="168"/>
      <c r="DA365" s="168"/>
      <c r="DB365" s="168"/>
      <c r="DC365" s="168"/>
      <c r="DD365" s="168"/>
      <c r="DE365" s="168"/>
      <c r="DF365" s="168"/>
      <c r="DG365" s="168"/>
      <c r="DH365" s="168"/>
      <c r="DI365" s="168"/>
      <c r="DJ365" s="168"/>
      <c r="DK365" s="168"/>
      <c r="DL365" s="168"/>
      <c r="DM365" s="168"/>
      <c r="DN365" s="168"/>
      <c r="DO365" s="168"/>
      <c r="DP365" s="168"/>
      <c r="DQ365" s="168"/>
      <c r="DR365" s="168"/>
      <c r="DS365" s="168"/>
      <c r="DT365" s="168"/>
      <c r="DU365" s="168"/>
      <c r="DV365" s="168"/>
      <c r="DW365" s="168"/>
      <c r="DX365" s="168"/>
      <c r="DY365" s="168"/>
      <c r="DZ365" s="168"/>
      <c r="EA365" s="168"/>
      <c r="EB365" s="168"/>
      <c r="EC365" s="168"/>
      <c r="ED365" s="168"/>
      <c r="EE365" s="168"/>
      <c r="EF365" s="168"/>
      <c r="EG365" s="168"/>
      <c r="EH365" s="168"/>
      <c r="EI365" s="168"/>
      <c r="EJ365" s="168"/>
      <c r="EK365" s="168"/>
      <c r="EL365" s="168"/>
      <c r="EM365" s="168"/>
      <c r="EN365" s="168"/>
      <c r="EO365" s="168"/>
      <c r="EP365" s="168"/>
      <c r="EQ365" s="168"/>
      <c r="ER365" s="168"/>
      <c r="ES365" s="168"/>
      <c r="ET365" s="168"/>
      <c r="EU365" s="168"/>
      <c r="EV365" s="168"/>
      <c r="EW365" s="168"/>
      <c r="EX365" s="168"/>
      <c r="EY365" s="168"/>
      <c r="EZ365" s="168"/>
      <c r="FA365" s="168"/>
      <c r="FB365" s="168"/>
      <c r="FC365" s="168"/>
      <c r="FD365" s="168"/>
      <c r="FE365" s="168"/>
      <c r="FF365" s="168"/>
      <c r="FG365" s="168"/>
    </row>
    <row r="366" spans="1:163" ht="15.75">
      <c r="A366" s="227"/>
      <c r="B366" s="24"/>
      <c r="C366" s="24"/>
      <c r="D366" s="181"/>
      <c r="E366" s="198"/>
      <c r="F366" s="143"/>
      <c r="G366" s="143"/>
      <c r="H366" s="143"/>
      <c r="I366" s="143"/>
      <c r="J366" s="126"/>
      <c r="K366" s="143"/>
      <c r="L366" s="126"/>
      <c r="M366" s="143"/>
      <c r="N366" s="126"/>
      <c r="O366" s="126"/>
      <c r="P366" s="132"/>
      <c r="Q366" s="143"/>
      <c r="R366" s="126"/>
      <c r="S366" s="143"/>
      <c r="T366" s="126"/>
      <c r="U366" s="143"/>
      <c r="V366" s="126"/>
      <c r="W366" s="126"/>
      <c r="X366" s="132"/>
      <c r="Y366" s="143"/>
      <c r="Z366" s="126"/>
      <c r="AA366" s="143"/>
      <c r="AB366" s="168"/>
      <c r="AC366" s="168"/>
      <c r="AD366" s="168"/>
      <c r="AE366" s="147"/>
      <c r="AF366" s="143"/>
      <c r="AG366" s="126"/>
      <c r="AH366" s="168"/>
      <c r="AI366" s="168"/>
      <c r="AJ366" s="168"/>
      <c r="AK366" s="168"/>
      <c r="AL366" s="168"/>
      <c r="AM366" s="168"/>
      <c r="AN366" s="168"/>
      <c r="AO366" s="168"/>
      <c r="AP366" s="168"/>
      <c r="AQ366" s="168"/>
      <c r="AR366" s="168"/>
      <c r="AS366" s="168"/>
      <c r="AT366" s="168"/>
      <c r="AU366" s="168"/>
      <c r="AV366" s="168"/>
      <c r="AW366" s="168"/>
      <c r="AX366" s="168"/>
      <c r="AY366" s="168"/>
      <c r="AZ366" s="168"/>
      <c r="BA366" s="168"/>
      <c r="BB366" s="168"/>
      <c r="BC366" s="168"/>
      <c r="BD366" s="168"/>
      <c r="BE366" s="168"/>
      <c r="BF366" s="168"/>
      <c r="BG366" s="168"/>
      <c r="BH366" s="168"/>
      <c r="BI366" s="168"/>
      <c r="BJ366" s="168"/>
      <c r="BK366" s="168"/>
      <c r="BL366" s="168"/>
      <c r="BM366" s="168"/>
      <c r="BN366" s="168"/>
      <c r="BO366" s="168"/>
      <c r="BP366" s="168"/>
      <c r="BQ366" s="168"/>
      <c r="BR366" s="168"/>
      <c r="BS366" s="168"/>
      <c r="BT366" s="168"/>
      <c r="BU366" s="168"/>
      <c r="BV366" s="168"/>
      <c r="BW366" s="168"/>
      <c r="BX366" s="168"/>
      <c r="BY366" s="168"/>
      <c r="BZ366" s="168"/>
      <c r="CA366" s="168"/>
      <c r="CB366" s="168"/>
      <c r="CC366" s="168"/>
      <c r="CD366" s="168"/>
      <c r="CE366" s="168"/>
      <c r="CF366" s="168"/>
      <c r="CG366" s="168"/>
      <c r="CH366" s="168"/>
      <c r="CI366" s="168"/>
      <c r="CJ366" s="168"/>
      <c r="CK366" s="168"/>
      <c r="CL366" s="168"/>
      <c r="CM366" s="168"/>
      <c r="CN366" s="168"/>
      <c r="CO366" s="168"/>
      <c r="CP366" s="168"/>
      <c r="CQ366" s="168"/>
      <c r="CR366" s="168"/>
      <c r="CS366" s="168"/>
      <c r="CT366" s="168"/>
      <c r="CU366" s="168"/>
      <c r="CV366" s="168"/>
      <c r="CW366" s="168"/>
      <c r="CX366" s="168"/>
      <c r="CY366" s="168"/>
      <c r="CZ366" s="168"/>
      <c r="DA366" s="168"/>
      <c r="DB366" s="168"/>
      <c r="DC366" s="168"/>
      <c r="DD366" s="168"/>
      <c r="DE366" s="168"/>
      <c r="DF366" s="168"/>
      <c r="DG366" s="168"/>
      <c r="DH366" s="168"/>
      <c r="DI366" s="168"/>
      <c r="DJ366" s="168"/>
      <c r="DK366" s="168"/>
      <c r="DL366" s="168"/>
      <c r="DM366" s="168"/>
      <c r="DN366" s="168"/>
      <c r="DO366" s="168"/>
      <c r="DP366" s="168"/>
      <c r="DQ366" s="168"/>
      <c r="DR366" s="168"/>
      <c r="DS366" s="168"/>
      <c r="DT366" s="168"/>
      <c r="DU366" s="168"/>
      <c r="DV366" s="168"/>
      <c r="DW366" s="168"/>
      <c r="DX366" s="168"/>
      <c r="DY366" s="168"/>
      <c r="DZ366" s="168"/>
      <c r="EA366" s="168"/>
      <c r="EB366" s="168"/>
      <c r="EC366" s="168"/>
      <c r="ED366" s="168"/>
      <c r="EE366" s="168"/>
      <c r="EF366" s="168"/>
      <c r="EG366" s="168"/>
      <c r="EH366" s="168"/>
      <c r="EI366" s="168"/>
      <c r="EJ366" s="168"/>
      <c r="EK366" s="168"/>
      <c r="EL366" s="168"/>
      <c r="EM366" s="168"/>
      <c r="EN366" s="168"/>
      <c r="EO366" s="168"/>
      <c r="EP366" s="168"/>
      <c r="EQ366" s="168"/>
      <c r="ER366" s="168"/>
      <c r="ES366" s="168"/>
      <c r="ET366" s="168"/>
      <c r="EU366" s="168"/>
      <c r="EV366" s="168"/>
      <c r="EW366" s="168"/>
      <c r="EX366" s="168"/>
      <c r="EY366" s="168"/>
      <c r="EZ366" s="168"/>
      <c r="FA366" s="168"/>
      <c r="FB366" s="168"/>
      <c r="FC366" s="168"/>
      <c r="FD366" s="168"/>
      <c r="FE366" s="168"/>
      <c r="FF366" s="168"/>
      <c r="FG366" s="168"/>
    </row>
    <row r="367" spans="1:163" ht="15.75">
      <c r="A367" s="14"/>
      <c r="B367" s="24"/>
      <c r="C367" s="24"/>
      <c r="D367" s="181"/>
      <c r="E367" s="198"/>
      <c r="F367" s="228"/>
      <c r="G367" s="229"/>
      <c r="H367" s="228"/>
      <c r="I367" s="143"/>
      <c r="J367" s="228"/>
      <c r="K367" s="143"/>
      <c r="L367" s="228"/>
      <c r="M367" s="229"/>
      <c r="N367" s="228"/>
      <c r="O367" s="228"/>
      <c r="P367" s="230"/>
      <c r="Q367" s="143"/>
      <c r="R367" s="228"/>
      <c r="S367" s="143"/>
      <c r="T367" s="228"/>
      <c r="U367" s="229"/>
      <c r="V367" s="228"/>
      <c r="W367" s="228"/>
      <c r="X367" s="230"/>
      <c r="Y367" s="229"/>
      <c r="Z367" s="228"/>
      <c r="AA367" s="229"/>
      <c r="AE367" s="3"/>
    </row>
    <row r="368" spans="1:163" ht="15.75">
      <c r="A368" s="10"/>
      <c r="B368" s="231" t="s">
        <v>83</v>
      </c>
      <c r="C368" s="231"/>
      <c r="D368" s="47"/>
      <c r="E368" s="47"/>
      <c r="F368" s="232" t="s">
        <v>84</v>
      </c>
      <c r="G368" s="224"/>
      <c r="H368" s="224"/>
      <c r="I368" s="233"/>
      <c r="J368" s="224"/>
      <c r="K368" s="224"/>
      <c r="L368" s="224"/>
      <c r="M368" s="224"/>
      <c r="N368" s="224"/>
      <c r="O368" s="224"/>
      <c r="P368" s="234"/>
      <c r="Q368" s="235"/>
      <c r="R368" s="236"/>
      <c r="S368" s="6"/>
      <c r="T368" s="237"/>
      <c r="U368" s="238"/>
      <c r="V368" s="238"/>
      <c r="W368" s="238"/>
      <c r="X368" s="230"/>
      <c r="Y368" s="237"/>
      <c r="Z368" s="239"/>
      <c r="AA368" s="6"/>
      <c r="AE368" s="139"/>
    </row>
    <row r="369" spans="1:31" ht="15.75">
      <c r="A369" s="10"/>
      <c r="B369" s="240"/>
      <c r="C369" s="240"/>
      <c r="D369" s="49"/>
      <c r="E369" s="49"/>
      <c r="F369" s="240" t="s">
        <v>85</v>
      </c>
      <c r="G369" s="16"/>
      <c r="H369" s="16"/>
      <c r="I369" s="160"/>
      <c r="J369" s="16"/>
      <c r="K369" s="16"/>
      <c r="L369" s="16"/>
      <c r="M369" s="16"/>
      <c r="N369" s="16"/>
      <c r="O369" s="16"/>
      <c r="P369" s="241"/>
      <c r="Q369" s="15"/>
      <c r="R369" s="239"/>
      <c r="S369" s="6"/>
      <c r="T369" s="25"/>
      <c r="U369" s="238"/>
      <c r="V369" s="238"/>
      <c r="W369" s="238"/>
      <c r="X369" s="238"/>
      <c r="Y369" s="25"/>
      <c r="Z369" s="239"/>
      <c r="AA369" s="6"/>
      <c r="AE369" s="139"/>
    </row>
    <row r="370" spans="1:31" ht="15.75">
      <c r="A370" s="10"/>
      <c r="B370" s="240"/>
      <c r="C370" s="240"/>
      <c r="D370" s="49"/>
      <c r="E370" s="49"/>
      <c r="F370" s="240" t="s">
        <v>86</v>
      </c>
      <c r="G370" s="16"/>
      <c r="H370" s="16"/>
      <c r="I370" s="160"/>
      <c r="J370" s="16"/>
      <c r="K370" s="16"/>
      <c r="L370" s="16"/>
      <c r="M370" s="16"/>
      <c r="N370" s="16"/>
      <c r="O370" s="16"/>
      <c r="P370" s="16"/>
      <c r="Q370" s="15"/>
      <c r="R370" s="239"/>
      <c r="S370" s="6"/>
      <c r="T370" s="6" t="s">
        <v>19</v>
      </c>
      <c r="U370" s="6" t="s">
        <v>19</v>
      </c>
      <c r="V370" s="6" t="s">
        <v>19</v>
      </c>
      <c r="W370" s="6"/>
      <c r="X370" s="236"/>
      <c r="Y370" s="6"/>
      <c r="Z370" s="239"/>
      <c r="AA370" s="6"/>
      <c r="AD370" s="242"/>
      <c r="AE370" s="139"/>
    </row>
    <row r="371" spans="1:31" ht="5.25" customHeight="1">
      <c r="A371" s="10"/>
      <c r="B371" s="170"/>
      <c r="C371" s="170"/>
      <c r="D371" s="170"/>
      <c r="E371" s="62"/>
      <c r="F371" s="62"/>
      <c r="G371" s="62"/>
      <c r="H371" s="62"/>
      <c r="I371" s="243"/>
      <c r="J371" s="62"/>
      <c r="K371" s="62"/>
      <c r="L371" s="62"/>
      <c r="M371" s="62"/>
      <c r="N371" s="62"/>
      <c r="O371" s="62"/>
      <c r="P371" s="62"/>
      <c r="Q371" s="15"/>
      <c r="R371" s="239"/>
      <c r="S371" s="6"/>
      <c r="T371" s="6"/>
      <c r="U371" s="6"/>
      <c r="V371" s="25"/>
      <c r="W371" s="6"/>
      <c r="X371" s="25"/>
      <c r="Y371" s="6"/>
      <c r="Z371" s="6"/>
      <c r="AA371" s="6"/>
      <c r="AE371" s="139"/>
    </row>
    <row r="372" spans="1:31">
      <c r="A372" s="14"/>
      <c r="B372" s="244"/>
      <c r="C372" s="244"/>
      <c r="D372" s="244"/>
      <c r="E372" s="2"/>
      <c r="F372" s="2"/>
      <c r="G372" s="2"/>
      <c r="H372" s="2"/>
      <c r="I372" s="110"/>
      <c r="J372" s="2"/>
      <c r="K372" s="2"/>
      <c r="L372" s="2"/>
      <c r="M372" s="2"/>
      <c r="N372" s="2"/>
      <c r="O372" s="2"/>
      <c r="P372" s="2"/>
      <c r="Q372" s="2"/>
      <c r="R372" s="245"/>
      <c r="S372" s="2"/>
      <c r="T372" s="2"/>
      <c r="U372" s="2"/>
      <c r="V372" s="2"/>
      <c r="W372" s="2"/>
      <c r="X372" s="245"/>
      <c r="Y372" s="2"/>
      <c r="Z372" s="2"/>
      <c r="AA372" s="2"/>
      <c r="AD372" s="246"/>
      <c r="AE372" s="139"/>
    </row>
    <row r="373" spans="1:31">
      <c r="A373" s="14"/>
      <c r="B373" s="244"/>
      <c r="C373" s="244"/>
      <c r="D373" s="244"/>
      <c r="E373" s="2"/>
      <c r="F373" s="242"/>
      <c r="G373" s="242"/>
      <c r="H373" s="242"/>
      <c r="I373" s="242"/>
      <c r="J373" s="242"/>
      <c r="K373" s="242"/>
      <c r="L373" s="242"/>
      <c r="M373" s="242"/>
      <c r="N373" s="242"/>
      <c r="O373" s="242"/>
      <c r="P373" s="242"/>
      <c r="Q373" s="242"/>
      <c r="R373" s="242"/>
      <c r="S373" s="242"/>
      <c r="T373" s="242"/>
      <c r="U373" s="242"/>
      <c r="V373" s="242"/>
      <c r="W373" s="242"/>
      <c r="X373" s="242"/>
      <c r="Y373" s="242"/>
      <c r="Z373" s="242"/>
      <c r="AA373" s="242"/>
      <c r="AE373" s="139"/>
    </row>
    <row r="374" spans="1:31">
      <c r="A374" s="14"/>
      <c r="B374" s="244"/>
      <c r="C374" s="244"/>
      <c r="D374" s="244"/>
      <c r="F374" s="242"/>
      <c r="G374" s="242"/>
      <c r="H374" s="242"/>
      <c r="I374" s="242"/>
      <c r="J374" s="242"/>
      <c r="K374" s="242"/>
      <c r="L374" s="242"/>
      <c r="M374" s="242"/>
      <c r="N374" s="242"/>
      <c r="O374" s="242"/>
      <c r="P374" s="242"/>
      <c r="Q374" s="242"/>
      <c r="R374" s="242"/>
      <c r="S374" s="242"/>
      <c r="T374" s="242"/>
      <c r="U374" s="242"/>
      <c r="V374" s="242"/>
      <c r="W374" s="242"/>
      <c r="X374" s="242"/>
      <c r="Y374" s="242"/>
      <c r="Z374" s="242"/>
      <c r="AA374" s="242"/>
      <c r="AE374" s="139"/>
    </row>
    <row r="375" spans="1:31">
      <c r="A375" s="14"/>
      <c r="B375" s="244"/>
      <c r="C375" s="244"/>
      <c r="D375" s="244"/>
      <c r="F375" s="242"/>
      <c r="G375" s="242"/>
      <c r="H375" s="242"/>
      <c r="I375" s="242"/>
      <c r="J375" s="242"/>
      <c r="K375" s="242"/>
      <c r="L375" s="242"/>
      <c r="M375" s="242"/>
      <c r="N375" s="242"/>
      <c r="O375" s="242"/>
      <c r="P375" s="242"/>
      <c r="Q375" s="242"/>
      <c r="R375" s="242"/>
      <c r="S375" s="242"/>
      <c r="T375" s="242"/>
      <c r="U375" s="242"/>
      <c r="V375" s="242"/>
      <c r="W375" s="242"/>
      <c r="X375" s="242"/>
      <c r="Y375" s="242"/>
      <c r="Z375" s="242"/>
      <c r="AA375" s="242"/>
      <c r="AE375" s="139"/>
    </row>
    <row r="376" spans="1:31">
      <c r="A376" s="247"/>
      <c r="B376" s="244"/>
      <c r="C376" s="244"/>
      <c r="D376" s="2"/>
      <c r="E376" s="248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D376" s="163"/>
    </row>
    <row r="377" spans="1:31">
      <c r="A377" s="192"/>
      <c r="B377" s="163"/>
      <c r="C377" s="163"/>
      <c r="D377" s="163"/>
      <c r="F377" s="248"/>
      <c r="H377" s="249"/>
      <c r="K377" s="3" t="s">
        <v>87</v>
      </c>
      <c r="R377" s="250"/>
      <c r="X377" s="249"/>
      <c r="AE377" s="139"/>
    </row>
    <row r="378" spans="1:31">
      <c r="A378" s="192"/>
      <c r="B378" s="163"/>
      <c r="C378" s="163"/>
      <c r="D378" s="163"/>
      <c r="F378" s="248"/>
      <c r="R378" s="250"/>
      <c r="AE378" s="139"/>
    </row>
    <row r="379" spans="1:31">
      <c r="A379" s="192"/>
      <c r="B379" s="163"/>
      <c r="C379" s="163"/>
      <c r="D379" s="163"/>
      <c r="F379" s="248"/>
      <c r="R379" s="250"/>
      <c r="AE379" s="139"/>
    </row>
    <row r="380" spans="1:31">
      <c r="A380" s="192"/>
      <c r="B380" s="163"/>
      <c r="C380" s="163"/>
      <c r="D380" s="163"/>
      <c r="F380" s="248"/>
      <c r="R380" s="250"/>
      <c r="AE380" s="139"/>
    </row>
    <row r="381" spans="1:31">
      <c r="A381" s="192"/>
      <c r="B381" s="163"/>
      <c r="C381" s="163"/>
      <c r="D381" s="163"/>
      <c r="F381" s="248"/>
      <c r="R381" s="250"/>
      <c r="AE381" s="139"/>
    </row>
    <row r="382" spans="1:31">
      <c r="A382" s="192"/>
      <c r="B382" s="163"/>
      <c r="C382" s="163"/>
      <c r="D382" s="163"/>
      <c r="F382" s="248"/>
      <c r="R382" s="250"/>
    </row>
    <row r="383" spans="1:31">
      <c r="A383" s="192"/>
      <c r="B383" s="163"/>
      <c r="C383" s="163"/>
      <c r="D383" s="163"/>
      <c r="F383" s="248"/>
      <c r="R383" s="250"/>
    </row>
    <row r="384" spans="1:31">
      <c r="A384" s="192"/>
      <c r="B384" s="163"/>
      <c r="C384" s="163"/>
      <c r="D384" s="163"/>
      <c r="R384" s="250"/>
    </row>
    <row r="385" spans="1:18">
      <c r="A385" s="192"/>
      <c r="B385" s="163"/>
      <c r="C385" s="163"/>
      <c r="D385" s="163"/>
      <c r="R385" s="250"/>
    </row>
    <row r="386" spans="1:18">
      <c r="A386" s="192"/>
      <c r="B386" s="163"/>
      <c r="C386" s="163"/>
      <c r="D386" s="163"/>
      <c r="R386" s="250"/>
    </row>
    <row r="387" spans="1:18">
      <c r="A387" s="192"/>
      <c r="B387" s="163"/>
      <c r="C387" s="163"/>
      <c r="D387" s="163"/>
      <c r="R387" s="250"/>
    </row>
    <row r="388" spans="1:18">
      <c r="A388" s="192"/>
      <c r="B388" s="163"/>
      <c r="C388" s="163"/>
      <c r="D388" s="163"/>
      <c r="R388" s="250"/>
    </row>
    <row r="389" spans="1:18">
      <c r="A389" s="192"/>
      <c r="B389" s="163"/>
      <c r="C389" s="163"/>
      <c r="D389" s="163"/>
      <c r="R389" s="250"/>
    </row>
    <row r="390" spans="1:18">
      <c r="A390" s="192"/>
      <c r="B390" s="163"/>
      <c r="C390" s="163"/>
      <c r="D390" s="163"/>
      <c r="R390" s="250"/>
    </row>
    <row r="391" spans="1:18">
      <c r="A391" s="192"/>
      <c r="B391" s="163"/>
      <c r="C391" s="163"/>
      <c r="D391" s="163"/>
      <c r="R391" s="250"/>
    </row>
    <row r="392" spans="1:18">
      <c r="A392" s="192"/>
      <c r="B392" s="163"/>
      <c r="C392" s="163"/>
      <c r="D392" s="163"/>
    </row>
    <row r="393" spans="1:18">
      <c r="A393" s="192"/>
      <c r="B393" s="163"/>
      <c r="C393" s="163"/>
      <c r="D393" s="163"/>
    </row>
    <row r="394" spans="1:18">
      <c r="A394" s="192"/>
      <c r="B394" s="163"/>
      <c r="C394" s="163"/>
      <c r="D394" s="163"/>
    </row>
    <row r="395" spans="1:18">
      <c r="A395" s="192"/>
      <c r="B395" s="163"/>
      <c r="C395" s="163"/>
      <c r="D395" s="163"/>
    </row>
    <row r="396" spans="1:18">
      <c r="A396" s="192"/>
      <c r="B396" s="163"/>
      <c r="C396" s="163"/>
      <c r="D396" s="163"/>
    </row>
    <row r="397" spans="1:18">
      <c r="A397" s="192"/>
      <c r="B397" s="163"/>
      <c r="C397" s="163"/>
      <c r="D397" s="163"/>
    </row>
    <row r="398" spans="1:18">
      <c r="A398" s="192"/>
      <c r="B398" s="163"/>
      <c r="C398" s="163"/>
      <c r="D398" s="163"/>
    </row>
    <row r="399" spans="1:18">
      <c r="B399" s="163"/>
      <c r="C399" s="163"/>
      <c r="D399" s="163"/>
    </row>
    <row r="400" spans="1:18">
      <c r="B400" s="163"/>
      <c r="C400" s="163"/>
      <c r="D400" s="163"/>
    </row>
    <row r="401" spans="2:4">
      <c r="B401" s="163"/>
      <c r="C401" s="163"/>
      <c r="D401" s="163"/>
    </row>
    <row r="402" spans="2:4">
      <c r="B402" s="163"/>
      <c r="C402" s="163"/>
      <c r="D402" s="163"/>
    </row>
    <row r="403" spans="2:4">
      <c r="B403" s="163"/>
      <c r="C403" s="163"/>
      <c r="D403" s="163"/>
    </row>
    <row r="404" spans="2:4">
      <c r="B404" s="163"/>
      <c r="C404" s="163"/>
      <c r="D404" s="163"/>
    </row>
    <row r="405" spans="2:4">
      <c r="B405" s="163"/>
      <c r="C405" s="163"/>
      <c r="D405" s="163"/>
    </row>
    <row r="406" spans="2:4">
      <c r="B406" s="163"/>
      <c r="C406" s="163"/>
      <c r="D406" s="163"/>
    </row>
    <row r="407" spans="2:4">
      <c r="B407" s="163"/>
      <c r="C407" s="163"/>
      <c r="D407" s="163"/>
    </row>
    <row r="408" spans="2:4">
      <c r="B408" s="163"/>
      <c r="C408" s="163"/>
      <c r="D408" s="163"/>
    </row>
    <row r="409" spans="2:4">
      <c r="B409" s="163"/>
      <c r="C409" s="163"/>
      <c r="D409" s="163"/>
    </row>
    <row r="410" spans="2:4">
      <c r="B410" s="163"/>
      <c r="C410" s="163"/>
      <c r="D410" s="163"/>
    </row>
    <row r="411" spans="2:4">
      <c r="B411" s="163"/>
      <c r="C411" s="163"/>
      <c r="D411" s="163"/>
    </row>
    <row r="412" spans="2:4">
      <c r="B412" s="163"/>
      <c r="C412" s="163"/>
      <c r="D412" s="163"/>
    </row>
    <row r="413" spans="2:4">
      <c r="B413" s="163"/>
      <c r="C413" s="163"/>
      <c r="D413" s="163"/>
    </row>
    <row r="414" spans="2:4">
      <c r="B414" s="163"/>
      <c r="C414" s="163"/>
      <c r="D414" s="163"/>
    </row>
  </sheetData>
  <mergeCells count="20">
    <mergeCell ref="V94:W94"/>
    <mergeCell ref="X94:Y94"/>
    <mergeCell ref="Z94:AA94"/>
    <mergeCell ref="T93:AA93"/>
    <mergeCell ref="AF93:AG93"/>
    <mergeCell ref="F94:G94"/>
    <mergeCell ref="H94:I94"/>
    <mergeCell ref="J94:K94"/>
    <mergeCell ref="L94:M94"/>
    <mergeCell ref="N94:O94"/>
    <mergeCell ref="P94:Q94"/>
    <mergeCell ref="R94:S94"/>
    <mergeCell ref="T94:U94"/>
    <mergeCell ref="B8:D8"/>
    <mergeCell ref="B38:E38"/>
    <mergeCell ref="D61:O61"/>
    <mergeCell ref="B64:E64"/>
    <mergeCell ref="D87:O87"/>
    <mergeCell ref="F93:K93"/>
    <mergeCell ref="L93:S93"/>
  </mergeCells>
  <printOptions horizontalCentered="1"/>
  <pageMargins left="0.39370078740157483" right="0.35433070866141736" top="0.19685039370078741" bottom="0.19685039370078741" header="0.23622047244094491" footer="0.31496062992125984"/>
  <pageSetup paperSize="8" scale="53" orientation="portrait" r:id="rId1"/>
  <headerFooter alignWithMargins="0">
    <oddHeader xml:space="preserve">&amp;R&amp;"Optimum,Bold"&amp;18  </oddHeader>
  </headerFooter>
  <rowBreaks count="1" manualBreakCount="1">
    <brk id="9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Aeronautical Stats</vt:lpstr>
      <vt:lpstr>'Aeronautical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Parsot</dc:creator>
  <cp:lastModifiedBy>Anita Parsot</cp:lastModifiedBy>
  <dcterms:created xsi:type="dcterms:W3CDTF">2018-09-11T01:59:53Z</dcterms:created>
  <dcterms:modified xsi:type="dcterms:W3CDTF">2018-09-11T02:01:09Z</dcterms:modified>
</cp:coreProperties>
</file>